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bramovaoo\Desktop\З.И.М.А\экс-ТСО\"/>
    </mc:Choice>
  </mc:AlternateContent>
  <bookViews>
    <workbookView xWindow="0" yWindow="0" windowWidth="28800" windowHeight="13545" firstSheet="3" activeTab="3"/>
  </bookViews>
  <sheets>
    <sheet name="МО+бесхоз" sheetId="1" state="hidden" r:id="rId1"/>
    <sheet name="ТСО" sheetId="7" state="hidden" r:id="rId2"/>
    <sheet name="экс-ТСО" sheetId="8" state="hidden" r:id="rId3"/>
    <sheet name="приложение к акту готовности" sheetId="10" r:id="rId4"/>
    <sheet name="потребители" sheetId="4" state="hidden" r:id="rId5"/>
    <sheet name="Чек-лист ТСО" sheetId="9" state="hidden" r:id="rId6"/>
  </sheets>
  <definedNames>
    <definedName name="_xlnm.Print_Area" localSheetId="3">'приложение к акту готовности'!$A$1:$I$152</definedName>
    <definedName name="_xlnm.Print_Area" localSheetId="5">'Чек-лист ТСО'!$A$1:$L$214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2" i="10" l="1"/>
  <c r="H94" i="10"/>
  <c r="H70" i="10"/>
  <c r="H48" i="10"/>
  <c r="H28" i="10"/>
  <c r="H18" i="10"/>
  <c r="H93" i="10" l="1"/>
  <c r="H7" i="10"/>
  <c r="F2" i="10" s="1"/>
  <c r="K187" i="9"/>
  <c r="J187" i="9"/>
  <c r="I187" i="9"/>
  <c r="H187" i="9"/>
  <c r="K177" i="9"/>
  <c r="J177" i="9"/>
  <c r="I177" i="9"/>
  <c r="H177" i="9"/>
  <c r="K175" i="9"/>
  <c r="J175" i="9"/>
  <c r="I175" i="9"/>
  <c r="I113" i="9" s="1"/>
  <c r="H175" i="9"/>
  <c r="K114" i="9"/>
  <c r="J114" i="9"/>
  <c r="I114" i="9"/>
  <c r="H114" i="9"/>
  <c r="K79" i="9"/>
  <c r="J79" i="9"/>
  <c r="I79" i="9"/>
  <c r="H79" i="9"/>
  <c r="K56" i="9"/>
  <c r="J56" i="9"/>
  <c r="I56" i="9"/>
  <c r="H56" i="9"/>
  <c r="K36" i="9"/>
  <c r="J36" i="9"/>
  <c r="I36" i="9"/>
  <c r="H36" i="9"/>
  <c r="K26" i="9"/>
  <c r="J26" i="9"/>
  <c r="I26" i="9"/>
  <c r="H26" i="9"/>
  <c r="K17" i="9"/>
  <c r="K10" i="9" s="1"/>
  <c r="J17" i="9"/>
  <c r="J10" i="9" s="1"/>
  <c r="I17" i="9"/>
  <c r="I10" i="9" s="1"/>
  <c r="H17" i="9"/>
  <c r="G28" i="4"/>
  <c r="G25" i="4"/>
  <c r="G22" i="4"/>
  <c r="G19" i="4"/>
  <c r="G16" i="4"/>
  <c r="G5" i="4"/>
  <c r="G4" i="4"/>
  <c r="G3" i="4"/>
  <c r="G37" i="8"/>
  <c r="G27" i="8"/>
  <c r="G26" i="8"/>
  <c r="G21" i="8"/>
  <c r="G16" i="8"/>
  <c r="G12" i="8"/>
  <c r="G8" i="8"/>
  <c r="G5" i="8"/>
  <c r="G4" i="8"/>
  <c r="G3" i="8"/>
  <c r="G47" i="7"/>
  <c r="G44" i="7"/>
  <c r="G42" i="7"/>
  <c r="G31" i="7"/>
  <c r="G30" i="7"/>
  <c r="G24" i="7"/>
  <c r="G19" i="7"/>
  <c r="G15" i="7"/>
  <c r="G11" i="7"/>
  <c r="G7" i="7"/>
  <c r="G5" i="7"/>
  <c r="G4" i="7"/>
  <c r="G3" i="7"/>
  <c r="G48" i="1"/>
  <c r="G38" i="1"/>
  <c r="G37" i="1"/>
  <c r="G32" i="1"/>
  <c r="G27" i="1"/>
  <c r="G23" i="1"/>
  <c r="G19" i="1"/>
  <c r="G16" i="1"/>
  <c r="G15" i="1"/>
  <c r="G14" i="1"/>
  <c r="G8" i="1"/>
  <c r="G4" i="1"/>
  <c r="G3" i="1"/>
  <c r="H6" i="10" l="1"/>
  <c r="H5" i="10" s="1"/>
  <c r="H113" i="9"/>
  <c r="I9" i="9"/>
  <c r="I7" i="9" s="1"/>
  <c r="J113" i="9"/>
  <c r="J9" i="9" s="1"/>
  <c r="J7" i="9" s="1"/>
  <c r="H10" i="9"/>
  <c r="K113" i="9"/>
  <c r="K9" i="9" s="1"/>
  <c r="K7" i="9" s="1"/>
  <c r="H9" i="9"/>
  <c r="H7" i="9" s="1"/>
  <c r="F2" i="9" l="1"/>
</calcChain>
</file>

<file path=xl/sharedStrings.xml><?xml version="1.0" encoding="utf-8"?>
<sst xmlns="http://schemas.openxmlformats.org/spreadsheetml/2006/main" count="1987" uniqueCount="791">
  <si>
    <t>Оценочный лист для расчета индекса готовности к отопительному периоду муниципального образования</t>
  </si>
  <si>
    <t>№ п/п</t>
  </si>
  <si>
    <t>Обязательное требование</t>
  </si>
  <si>
    <t>Подтверждающий документ</t>
  </si>
  <si>
    <t>Показатель</t>
  </si>
  <si>
    <t>Вес показателя</t>
  </si>
  <si>
    <t>Наименование показателя</t>
  </si>
  <si>
    <t>Расчет показателей готовности (рабочие формулы и ячейки для заполненния)</t>
  </si>
  <si>
    <t xml:space="preserve">Разъяснения по расчетам показателей готовности </t>
  </si>
  <si>
    <t>ИНДЕКС ГОТОВНОСТИ</t>
  </si>
  <si>
    <r>
      <rPr>
        <sz val="12"/>
        <color theme="1"/>
        <rFont val="Times New Roman"/>
        <charset val="204"/>
      </rPr>
      <t>И</t>
    </r>
    <r>
      <rPr>
        <sz val="8"/>
        <color theme="1"/>
        <rFont val="Times New Roman"/>
        <charset val="204"/>
      </rPr>
      <t>мо</t>
    </r>
    <r>
      <rPr>
        <sz val="12"/>
        <color theme="1"/>
        <rFont val="Times New Roman"/>
        <charset val="204"/>
      </rPr>
      <t xml:space="preserve"> = К</t>
    </r>
    <r>
      <rPr>
        <sz val="8"/>
        <color theme="1"/>
        <rFont val="Times New Roman"/>
        <charset val="204"/>
      </rPr>
      <t>закон о тепл</t>
    </r>
    <r>
      <rPr>
        <sz val="12"/>
        <color theme="1"/>
        <rFont val="Times New Roman"/>
        <charset val="204"/>
      </rPr>
      <t xml:space="preserve"> *0,65+К</t>
    </r>
    <r>
      <rPr>
        <sz val="8"/>
        <color theme="1"/>
        <rFont val="Times New Roman"/>
        <charset val="204"/>
      </rPr>
      <t>оценка</t>
    </r>
    <r>
      <rPr>
        <sz val="12"/>
        <color theme="1"/>
        <rFont val="Times New Roman"/>
        <charset val="204"/>
      </rPr>
      <t xml:space="preserve">*0,35 
</t>
    </r>
  </si>
  <si>
    <t>Выполнить требования, установленные частью 3 статьи 20 Федерального закона от 27 июля 2010 г. № 190-ФЗ «О теплоснабжении» (далее – Федеральный закон о теплоснабжении) (подпункт 8.1 пункта 8 Правил обеспечения готовности к отопительному периоду, утвержденных приказом Минэнерго России от 13 ноября 2024 г. № 2234 (далее – Правила):</t>
  </si>
  <si>
    <t>–</t>
  </si>
  <si>
    <t>Показатель выполнения требований Федерального закона о теплоснабжении</t>
  </si>
  <si>
    <r>
      <rPr>
        <sz val="12"/>
        <color theme="1"/>
        <rFont val="Times New Roman"/>
        <charset val="204"/>
      </rPr>
      <t>К</t>
    </r>
    <r>
      <rPr>
        <sz val="8"/>
        <color theme="1"/>
        <rFont val="Times New Roman"/>
        <charset val="204"/>
      </rPr>
      <t>закон о тепл</t>
    </r>
  </si>
  <si>
    <r>
      <rPr>
        <sz val="12"/>
        <color theme="1"/>
        <rFont val="Times New Roman"/>
        <charset val="204"/>
      </rPr>
      <t>К</t>
    </r>
    <r>
      <rPr>
        <sz val="8"/>
        <color theme="1"/>
        <rFont val="Times New Roman"/>
        <charset val="204"/>
      </rPr>
      <t>закон о тепл</t>
    </r>
    <r>
      <rPr>
        <sz val="12"/>
        <color theme="1"/>
        <rFont val="Times New Roman"/>
        <charset val="204"/>
      </rPr>
      <t xml:space="preserve"> = К</t>
    </r>
    <r>
      <rPr>
        <sz val="8"/>
        <color theme="1"/>
        <rFont val="Times New Roman"/>
        <charset val="204"/>
      </rPr>
      <t>порядок</t>
    </r>
    <r>
      <rPr>
        <sz val="12"/>
        <color theme="1"/>
        <rFont val="Times New Roman"/>
        <charset val="204"/>
      </rPr>
      <t>*0,4+
К</t>
    </r>
    <r>
      <rPr>
        <sz val="8"/>
        <color theme="1"/>
        <rFont val="Times New Roman"/>
        <charset val="204"/>
      </rPr>
      <t>схем</t>
    </r>
    <r>
      <rPr>
        <sz val="12"/>
        <color theme="1"/>
        <rFont val="Times New Roman"/>
        <charset val="204"/>
      </rPr>
      <t>*0,3+К</t>
    </r>
    <r>
      <rPr>
        <sz val="8"/>
        <color theme="1"/>
        <rFont val="Times New Roman"/>
        <charset val="204"/>
      </rPr>
      <t>бесхоз</t>
    </r>
    <r>
      <rPr>
        <sz val="12"/>
        <color theme="1"/>
        <rFont val="Times New Roman"/>
        <charset val="204"/>
      </rPr>
      <t xml:space="preserve">*0,3
</t>
    </r>
  </si>
  <si>
    <t>1.1</t>
  </si>
  <si>
    <t xml:space="preserve">Иметь порядок (план) действий по ликвидации последствий аварийных ситуаций в сфере теплоснабжения в муниципальном образовании
(пункт 1 части 3 статьи 20 Федерального закона о теплоснабжении)
</t>
  </si>
  <si>
    <t xml:space="preserve">Утвержденный (актуализированный) порядок (план) действий по ликвидации последствий аварийных ситуаций в сфере теплоснабжения 
в муниципальном образовании (в том числе с применением электронного моделирования аварийных ситуаций)
(подпункт 8.3.1 пункта 8 Правил)
</t>
  </si>
  <si>
    <t>Показатель наличия порядка (плана) действий по ликвидации последствий аварийных ситуаций в сфере теплоснабжения в муниципальном образовании</t>
  </si>
  <si>
    <r>
      <rPr>
        <sz val="12"/>
        <color theme="1"/>
        <rFont val="Times New Roman"/>
        <charset val="204"/>
      </rPr>
      <t>К</t>
    </r>
    <r>
      <rPr>
        <sz val="8"/>
        <color theme="1"/>
        <rFont val="Times New Roman"/>
        <charset val="204"/>
      </rPr>
      <t>порядок</t>
    </r>
    <r>
      <rPr>
        <sz val="12"/>
        <color theme="1"/>
        <rFont val="Times New Roman"/>
        <charset val="204"/>
      </rPr>
      <t xml:space="preserve">
</t>
    </r>
  </si>
  <si>
    <t xml:space="preserve">Наличие – 1
Отсутствие – 0
</t>
  </si>
  <si>
    <t>1.2</t>
  </si>
  <si>
    <t xml:space="preserve">Иметь утвержденную актуализированную схему теплоснабжения в соответствии с частью 3 статьи 23 Федерального закона о теплоснабжении
(пункт 2 части 3 статьи 20 Федерального закона о теплоснабжении)
</t>
  </si>
  <si>
    <t xml:space="preserve">Утвержденная актуализированная схема теплоснабжения, в соответствии с требованиями постановления Правительства Российской Федерации от 22 февраля 2012 г. № 154 
(подпункт 8.3.2 пункта Правил)
</t>
  </si>
  <si>
    <t>Показатель наличия утвержденной актуализированной схемы теплоснабжения</t>
  </si>
  <si>
    <r>
      <rPr>
        <sz val="12"/>
        <color theme="1"/>
        <rFont val="Times New Roman"/>
        <charset val="204"/>
      </rPr>
      <t>К</t>
    </r>
    <r>
      <rPr>
        <sz val="8"/>
        <color theme="1"/>
        <rFont val="Times New Roman"/>
        <charset val="204"/>
      </rPr>
      <t>схем</t>
    </r>
  </si>
  <si>
    <t>1.3</t>
  </si>
  <si>
    <t xml:space="preserve">Обеспечить подготовку к отопительному периоду бесхозяйных объектов теплоснабжения, в отношении которых в соответствии с частью 6.4 статьи 15 Федерального закона о теплоснабжении не определена организация по содержанию и обслуживанию
(пункт 3 части 3 статьи 20 Федерального закона о теплоснабжении)
</t>
  </si>
  <si>
    <t xml:space="preserve">Документы, предусмотренные подпунктами 9.3.1, 
9.3.3 – 9.3.12, 9.3.14 – 9.3.16, 9.3.18 – 9.3.24, 9.3.26 – 9.3.28 пункта 9 Правил, и документы, подтверждающие выполнение требований по обеспечению готовности к отопительному периоду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в соответствии с требованиями части 61 статьи 15 Федерального закона о теплоснабжении 
(подпункт 8.3.3 пункта 8 Правил)
</t>
  </si>
  <si>
    <t>Показатель подготовки к отопительному периоду бесхозяйных объектов теплоснабжения</t>
  </si>
  <si>
    <r>
      <rPr>
        <sz val="12"/>
        <color theme="1"/>
        <rFont val="Times New Roman"/>
        <charset val="204"/>
      </rPr>
      <t>К</t>
    </r>
    <r>
      <rPr>
        <sz val="8"/>
        <color theme="1"/>
        <rFont val="Times New Roman"/>
        <charset val="204"/>
      </rPr>
      <t>бесхоз</t>
    </r>
  </si>
  <si>
    <t xml:space="preserve">При отсутствии бесхозяйных объектов теплоснабжения, в отношении которых не определена организация, которая будет осуществлять содержание и обслуживание бесхозяйного объекта теплоснабжения Кбесхоз принимается равным 1.
При наличии бесхозяйных объектов теплоснабжения, для которых определена организация по содержанию и обслуживанию Кбесхоз принимается равным 1.
Если для бесхозяйных объектов не определена организация, которая будет осуществлять содержание и обслуживание, расчет Кбесхоз ведется в соответствии с Приложением к оценочному листу для расчета показателя подготовки бесхозяйных объектов теплоснабжения, которым
не определена организация, осуществляющая содержание и обслуживание
</t>
  </si>
  <si>
    <t xml:space="preserve">Осуществить оценку обеспечения готовности к отопительному периоду лицами, указанными в подпунктах 1.2 – 1.6 пункта 1 Правил в соответствии с Порядком проведения оценки обеспечения готовности к отопительному периоду, утвержденным приказом Минэнерго России от 13 ноября 2024 г. № 2234  (далее – Порядок)
(подпункт 8.2 пункта 8 Правил) 
</t>
  </si>
  <si>
    <t xml:space="preserve">Выданные акты оценки обеспечения готовности к отопительному периоду, подтверждающие выполнение требований, установленных подпунктом 8.2 пункта 8 
(подпункт 8.2 пункта 8 Правил)
</t>
  </si>
  <si>
    <t xml:space="preserve">Показатель оценки обеспечения готовности к отопительному периоду лицами, указанными в подпунктах 1.2 – 1.6 пункта 1 Правил
</t>
  </si>
  <si>
    <r>
      <rPr>
        <sz val="12"/>
        <color theme="1"/>
        <rFont val="Times New Roman"/>
        <charset val="204"/>
      </rPr>
      <t>К</t>
    </r>
    <r>
      <rPr>
        <sz val="8"/>
        <color theme="1"/>
        <rFont val="Times New Roman"/>
        <charset val="204"/>
      </rPr>
      <t>оценка</t>
    </r>
  </si>
  <si>
    <r>
      <rPr>
        <sz val="12"/>
        <color theme="1"/>
        <rFont val="Times New Roman"/>
        <charset val="204"/>
      </rPr>
      <t>Коценка=(n</t>
    </r>
    <r>
      <rPr>
        <sz val="8"/>
        <color theme="1"/>
        <rFont val="Times New Roman"/>
        <charset val="204"/>
      </rPr>
      <t>актов</t>
    </r>
    <r>
      <rPr>
        <sz val="12"/>
        <color theme="1"/>
        <rFont val="Times New Roman"/>
        <charset val="204"/>
      </rPr>
      <t>/n</t>
    </r>
    <r>
      <rPr>
        <sz val="8"/>
        <color theme="1"/>
        <rFont val="Times New Roman"/>
        <charset val="204"/>
      </rPr>
      <t>всего</t>
    </r>
    <r>
      <rPr>
        <sz val="12"/>
        <color theme="1"/>
        <rFont val="Times New Roman"/>
        <charset val="204"/>
      </rPr>
      <t>)*l</t>
    </r>
    <r>
      <rPr>
        <sz val="8"/>
        <color theme="1"/>
        <rFont val="Times New Roman"/>
        <charset val="204"/>
      </rPr>
      <t>порядок</t>
    </r>
    <r>
      <rPr>
        <sz val="12"/>
        <color theme="1"/>
        <rFont val="Times New Roman"/>
        <charset val="204"/>
      </rPr>
      <t xml:space="preserve"> </t>
    </r>
  </si>
  <si>
    <t>2.1</t>
  </si>
  <si>
    <t xml:space="preserve"> – </t>
  </si>
  <si>
    <r>
      <rPr>
        <sz val="12"/>
        <color theme="1"/>
        <rFont val="Times New Roman"/>
        <charset val="204"/>
      </rPr>
      <t>l</t>
    </r>
    <r>
      <rPr>
        <sz val="8"/>
        <color theme="1"/>
        <rFont val="Times New Roman"/>
        <charset val="204"/>
      </rPr>
      <t>порядок</t>
    </r>
  </si>
  <si>
    <r>
      <rPr>
        <sz val="12"/>
        <color theme="1"/>
        <rFont val="Times New Roman"/>
        <charset val="204"/>
      </rPr>
      <t>При соблюдении 
Порядка l</t>
    </r>
    <r>
      <rPr>
        <sz val="8"/>
        <color theme="1"/>
        <rFont val="Times New Roman"/>
        <charset val="204"/>
      </rPr>
      <t>порядок</t>
    </r>
    <r>
      <rPr>
        <sz val="12"/>
        <color theme="1"/>
        <rFont val="Times New Roman"/>
        <charset val="204"/>
      </rPr>
      <t xml:space="preserve"> принимается равным 1.
При не соблюдении Порядка l</t>
    </r>
    <r>
      <rPr>
        <sz val="8"/>
        <color theme="1"/>
        <rFont val="Times New Roman"/>
        <charset val="204"/>
      </rPr>
      <t xml:space="preserve">порядок </t>
    </r>
    <r>
      <rPr>
        <sz val="12"/>
        <color theme="1"/>
        <rFont val="Times New Roman"/>
        <charset val="204"/>
      </rPr>
      <t>принимается равным 0.</t>
    </r>
  </si>
  <si>
    <t>2.2</t>
  </si>
  <si>
    <r>
      <rPr>
        <sz val="12"/>
        <color theme="1"/>
        <rFont val="Times New Roman"/>
        <charset val="204"/>
      </rPr>
      <t>n</t>
    </r>
    <r>
      <rPr>
        <sz val="8"/>
        <color theme="1"/>
        <rFont val="Times New Roman"/>
        <charset val="204"/>
      </rPr>
      <t xml:space="preserve">актов </t>
    </r>
  </si>
  <si>
    <t>Количество теплоснабжающих и теплосетевых организаций, владельцев тепловых сетей, не являющихся теплосетевыми организациями, прошедших оценку готовности и получивших акт оценки обеспечения готовности к отопительному периоду</t>
  </si>
  <si>
    <t>2.3</t>
  </si>
  <si>
    <r>
      <rPr>
        <sz val="12"/>
        <color theme="1"/>
        <rFont val="Times New Roman"/>
        <charset val="204"/>
      </rPr>
      <t>n</t>
    </r>
    <r>
      <rPr>
        <sz val="8"/>
        <color theme="1"/>
        <rFont val="Times New Roman"/>
        <charset val="204"/>
      </rPr>
      <t xml:space="preserve">всего </t>
    </r>
  </si>
  <si>
    <t xml:space="preserve">Количество теплоснабжающих и теплосетевых организаций, владельцев тепловых сетей, не являющихся теплосетевыми организациями, всего (информация о количестве должна соответствовать схемам теплоснабжения)
</t>
  </si>
  <si>
    <t xml:space="preserve">Приложение к оценочному листу для расчета индекса готовности к отопительному периоду муниципального образования в случае наличия у них бесхозяйных объектов теплоснабжения, которым не определена организация, осуществляющая их содержание и обслуживание
</t>
  </si>
  <si>
    <r>
      <rPr>
        <b/>
        <sz val="12"/>
        <color theme="1"/>
        <rFont val="Times New Roman"/>
        <charset val="204"/>
      </rPr>
      <t>К</t>
    </r>
    <r>
      <rPr>
        <b/>
        <sz val="8"/>
        <color theme="1"/>
        <rFont val="Times New Roman"/>
        <charset val="204"/>
      </rPr>
      <t>бесхоз</t>
    </r>
  </si>
  <si>
    <r>
      <rPr>
        <sz val="12"/>
        <color theme="1"/>
        <rFont val="Times New Roman"/>
        <charset val="204"/>
      </rPr>
      <t>К</t>
    </r>
    <r>
      <rPr>
        <sz val="8"/>
        <color theme="1"/>
        <rFont val="Times New Roman"/>
        <charset val="204"/>
      </rPr>
      <t>бесхоз</t>
    </r>
    <r>
      <rPr>
        <sz val="12"/>
        <color theme="1"/>
        <rFont val="Times New Roman"/>
        <charset val="204"/>
      </rPr>
      <t>= К</t>
    </r>
    <r>
      <rPr>
        <sz val="8"/>
        <color theme="1"/>
        <rFont val="Times New Roman"/>
        <charset val="204"/>
      </rPr>
      <t>закон о тепл</t>
    </r>
    <r>
      <rPr>
        <sz val="12"/>
        <color theme="1"/>
        <rFont val="Times New Roman"/>
        <charset val="204"/>
      </rPr>
      <t>*0,9+К</t>
    </r>
    <r>
      <rPr>
        <sz val="8"/>
        <color theme="1"/>
        <rFont val="Times New Roman"/>
        <charset val="204"/>
      </rPr>
      <t>предп</t>
    </r>
    <r>
      <rPr>
        <sz val="12"/>
        <color theme="1"/>
        <rFont val="Times New Roman"/>
        <charset val="204"/>
      </rPr>
      <t xml:space="preserve">*0,1
</t>
    </r>
  </si>
  <si>
    <t>1</t>
  </si>
  <si>
    <t xml:space="preserve">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
</t>
  </si>
  <si>
    <t>Кзакон о тепл</t>
  </si>
  <si>
    <r>
      <rPr>
        <sz val="12"/>
        <color theme="1"/>
        <rFont val="Times New Roman"/>
        <charset val="204"/>
      </rPr>
      <t>К</t>
    </r>
    <r>
      <rPr>
        <sz val="8"/>
        <color theme="1"/>
        <rFont val="Times New Roman"/>
        <charset val="204"/>
      </rPr>
      <t>закон о тепл</t>
    </r>
    <r>
      <rPr>
        <sz val="12"/>
        <color theme="1"/>
        <rFont val="Times New Roman"/>
        <charset val="204"/>
      </rPr>
      <t>=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
К</t>
    </r>
    <r>
      <rPr>
        <sz val="8"/>
        <color theme="1"/>
        <rFont val="Times New Roman"/>
        <charset val="204"/>
      </rPr>
      <t>качест</t>
    </r>
    <r>
      <rPr>
        <sz val="12"/>
        <color theme="1"/>
        <rFont val="Times New Roman"/>
        <charset val="204"/>
      </rPr>
      <t>*0,04+К</t>
    </r>
    <r>
      <rPr>
        <sz val="8"/>
        <color theme="1"/>
        <rFont val="Times New Roman"/>
        <charset val="204"/>
      </rPr>
      <t>кач.строит</t>
    </r>
    <r>
      <rPr>
        <sz val="12"/>
        <color theme="1"/>
        <rFont val="Times New Roman"/>
        <charset val="204"/>
      </rPr>
      <t>*0,3+К</t>
    </r>
    <r>
      <rPr>
        <sz val="8"/>
        <color theme="1"/>
        <rFont val="Times New Roman"/>
        <charset val="204"/>
      </rPr>
      <t>надеж</t>
    </r>
    <r>
      <rPr>
        <sz val="12"/>
        <color theme="1"/>
        <rFont val="Times New Roman"/>
        <charset val="204"/>
      </rPr>
      <t xml:space="preserve">*0,6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</si>
  <si>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</si>
  <si>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</si>
  <si>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t xml:space="preserve">Показатель обеспечения функционирования эксплуатационной, диспетчерской и аварийной служб </t>
  </si>
  <si>
    <r>
      <rPr>
        <sz val="12"/>
        <color theme="1"/>
        <rFont val="Times New Roman"/>
        <charset val="204"/>
      </rPr>
      <t>К</t>
    </r>
    <r>
      <rPr>
        <sz val="8"/>
        <color theme="1"/>
        <rFont val="Times New Roman"/>
        <charset val="204"/>
      </rPr>
      <t>функц</t>
    </r>
  </si>
  <si>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
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
К</t>
    </r>
    <r>
      <rPr>
        <sz val="8"/>
        <color theme="1"/>
        <rFont val="Times New Roman"/>
        <charset val="204"/>
      </rPr>
      <t>обуч</t>
    </r>
    <r>
      <rPr>
        <sz val="12"/>
        <color theme="1"/>
        <rFont val="Times New Roman"/>
        <charset val="204"/>
      </rPr>
      <t>*0,1+ 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*0,15+К</t>
    </r>
    <r>
      <rPr>
        <sz val="8"/>
        <color theme="1"/>
        <rFont val="Times New Roman"/>
        <charset val="204"/>
      </rPr>
      <t>трен</t>
    </r>
    <r>
      <rPr>
        <sz val="12"/>
        <color theme="1"/>
        <rFont val="Times New Roman"/>
        <charset val="204"/>
      </rPr>
      <t xml:space="preserve">*0,15
</t>
    </r>
  </si>
  <si>
    <t>1.1.1</t>
  </si>
  <si>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</si>
  <si>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 xml:space="preserve">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 </t>
  </si>
  <si>
    <r>
      <rPr>
        <sz val="12"/>
        <color theme="1"/>
        <rFont val="Times New Roman"/>
        <charset val="204"/>
      </rPr>
      <t>К</t>
    </r>
    <r>
      <rPr>
        <sz val="8"/>
        <color theme="1"/>
        <rFont val="Times New Roman"/>
        <charset val="204"/>
      </rPr>
      <t>шт</t>
    </r>
  </si>
  <si>
    <t xml:space="preserve">Наличие – 1
Отсутствие – 0
</t>
  </si>
  <si>
    <t>1.1.2</t>
  </si>
  <si>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</si>
  <si>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Показатель наличия положение о диспетчерской службе или распорядительный документ организации о назначении ответственного за диспетчерское управление</t>
  </si>
  <si>
    <r>
      <rPr>
        <sz val="12"/>
        <color theme="1"/>
        <rFont val="Times New Roman"/>
        <charset val="204"/>
      </rPr>
      <t>К</t>
    </r>
    <r>
      <rPr>
        <sz val="8"/>
        <color theme="1"/>
        <rFont val="Times New Roman"/>
        <charset val="204"/>
      </rPr>
      <t>дисп</t>
    </r>
  </si>
  <si>
    <t>1.1.3</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</si>
  <si>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</si>
  <si>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</si>
  <si>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</si>
  <si>
    <r>
      <rPr>
        <sz val="12"/>
        <color theme="1"/>
        <rFont val="Times New Roman"/>
        <charset val="204"/>
      </rPr>
      <t>К</t>
    </r>
    <r>
      <rPr>
        <sz val="8"/>
        <color theme="1"/>
        <rFont val="Times New Roman"/>
        <charset val="204"/>
      </rPr>
      <t>перечень</t>
    </r>
    <r>
      <rPr>
        <sz val="12"/>
        <color theme="1"/>
        <rFont val="Times New Roman"/>
        <charset val="204"/>
      </rPr>
      <t xml:space="preserve"> =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</si>
  <si>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1.1.3.1</t>
  </si>
  <si>
    <t>Показатель наличия перечня производственных инструкций для безопасной эксплуатации котлов и вспомогательного оборудования в случае эксплуатации ОПО</t>
  </si>
  <si>
    <r>
      <rPr>
        <sz val="12"/>
        <color theme="1"/>
        <rFont val="Times New Roman"/>
        <charset val="204"/>
      </rPr>
      <t>К</t>
    </r>
    <r>
      <rPr>
        <sz val="8"/>
        <color theme="1"/>
        <rFont val="Times New Roman"/>
        <charset val="204"/>
      </rPr>
      <t>переченьОПО</t>
    </r>
  </si>
  <si>
    <t>1.1.3.2</t>
  </si>
  <si>
    <t>Показатель наличия перечня документации эксплуатирующей организации для объектов, не являющихся ОПО</t>
  </si>
  <si>
    <r>
      <rPr>
        <sz val="12"/>
        <color theme="1"/>
        <rFont val="Times New Roman"/>
        <charset val="204"/>
      </rPr>
      <t>К</t>
    </r>
    <r>
      <rPr>
        <sz val="8"/>
        <color theme="1"/>
        <rFont val="Times New Roman"/>
        <charset val="204"/>
      </rPr>
      <t>перечень неОПО</t>
    </r>
  </si>
  <si>
    <t>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</si>
  <si>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1.1.4</t>
  </si>
  <si>
    <t xml:space="preserve">Утвержденные в соответствии с требованиями пункта 2.8.4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пунктами 278, 363 и 364 Правил промышленной безопасности 
(подпункт 9.3.5 пункта 9 Правил)
</t>
  </si>
  <si>
    <t>Показатель наличия эксплуатационных инструкций объектов теплоснабжения и (или) производственных инструкций</t>
  </si>
  <si>
    <r>
      <rPr>
        <sz val="12"/>
        <color theme="1"/>
        <rFont val="Times New Roman"/>
        <charset val="204"/>
      </rPr>
      <t>К</t>
    </r>
    <r>
      <rPr>
        <sz val="8"/>
        <color theme="1"/>
        <rFont val="Times New Roman"/>
        <charset val="204"/>
      </rPr>
      <t>экспл/произв.инстр</t>
    </r>
  </si>
  <si>
    <t>Наличие – 1
Отсутствие – 0</t>
  </si>
  <si>
    <t>1.1.5</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</si>
  <si>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</si>
  <si>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</si>
  <si>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</si>
  <si>
    <r>
      <rPr>
        <sz val="12"/>
        <color theme="1"/>
        <rFont val="Times New Roman"/>
        <charset val="204"/>
      </rPr>
      <t>К</t>
    </r>
    <r>
      <rPr>
        <sz val="8"/>
        <color theme="1"/>
        <rFont val="Times New Roman"/>
        <charset val="204"/>
      </rPr>
      <t>знаний</t>
    </r>
    <r>
      <rPr>
        <sz val="12"/>
        <color theme="1"/>
        <rFont val="Times New Roman"/>
        <charset val="204"/>
      </rPr>
      <t xml:space="preserve"> = 
К</t>
    </r>
    <r>
      <rPr>
        <sz val="8"/>
        <color theme="1"/>
        <rFont val="Times New Roman"/>
        <charset val="204"/>
      </rPr>
      <t>пров зн не ОПО</t>
    </r>
    <r>
      <rPr>
        <sz val="12"/>
        <color theme="1"/>
        <rFont val="Times New Roman"/>
        <charset val="204"/>
      </rPr>
      <t>*0,5+
К</t>
    </r>
    <r>
      <rPr>
        <sz val="8"/>
        <color theme="1"/>
        <rFont val="Times New Roman"/>
        <charset val="204"/>
      </rPr>
      <t>пров зн ОПО</t>
    </r>
    <r>
      <rPr>
        <sz val="12"/>
        <color theme="1"/>
        <rFont val="Times New Roman"/>
        <charset val="204"/>
      </rPr>
      <t xml:space="preserve">*0,5
Если в соответствии с пунктом 21 Порядка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</si>
  <si>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1.1.5.1</t>
  </si>
  <si>
    <t xml:space="preserve">Показатель наличия удостоверений о проверке знаний или журнала проверки знаний, протоколов проверки знаний, предусмотренных Правилами технической эксплуатации электроустановок потребителей, Правилами технической эксплуатации тепловых энергоустановок </t>
  </si>
  <si>
    <r>
      <rPr>
        <sz val="12"/>
        <color theme="1"/>
        <rFont val="Times New Roman"/>
        <charset val="204"/>
      </rPr>
      <t>К</t>
    </r>
    <r>
      <rPr>
        <sz val="8"/>
        <color theme="1"/>
        <rFont val="Times New Roman"/>
        <charset val="204"/>
      </rPr>
      <t>пров зн не ОПО</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</si>
  <si>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</si>
  <si>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1.1.5.2</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</si>
  <si>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</si>
  <si>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rPr>
        <sz val="12"/>
        <color theme="1"/>
        <rFont val="Times New Roman"/>
        <charset val="204"/>
      </rPr>
      <t>К</t>
    </r>
    <r>
      <rPr>
        <sz val="8"/>
        <color theme="1"/>
        <rFont val="Times New Roman"/>
        <charset val="204"/>
      </rPr>
      <t>пров зн ОПО</t>
    </r>
  </si>
  <si>
    <t>1.1.6</t>
  </si>
  <si>
    <t>Копии документов, подтверждающих проведение обучения работников действиям в случае аварии или инцидента на опасном производственном объекте, в соответствии со статьей 10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(подпункт 9.3.7 пункта 9 Правил)</t>
  </si>
  <si>
    <t>Показатель наличия документов, подтверждающих проведение обучения работников действиям в случае аварии или инцидента на опасном производственном объекте</t>
  </si>
  <si>
    <r>
      <rPr>
        <sz val="12"/>
        <color theme="1"/>
        <rFont val="Times New Roman"/>
        <charset val="204"/>
      </rPr>
      <t>К</t>
    </r>
    <r>
      <rPr>
        <sz val="8"/>
        <color theme="1"/>
        <rFont val="Times New Roman"/>
        <charset val="204"/>
      </rPr>
      <t>обуч</t>
    </r>
  </si>
  <si>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</si>
  <si>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1.1.7</t>
  </si>
  <si>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</si>
  <si>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</si>
  <si>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r>
      <rPr>
        <sz val="12"/>
        <color theme="1"/>
        <rFont val="Times New Roman"/>
        <charset val="204"/>
      </rPr>
      <t>К</t>
    </r>
    <r>
      <rPr>
        <sz val="8"/>
        <color theme="1"/>
        <rFont val="Times New Roman"/>
        <charset val="204"/>
      </rPr>
      <t>отв</t>
    </r>
  </si>
  <si>
    <t xml:space="preserve">Котв = Котв неОПО *0,5+ 
Котв ОПО *0,5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</si>
  <si>
    <t>1.1.7.1</t>
  </si>
  <si>
    <t>Показатель наличия организационно-распорядительных документов организации о назначении ответственных лиц за безопасную эксплуатацию тепловых энергоустановок для объектов, не отнесенных к ОПО</t>
  </si>
  <si>
    <r>
      <rPr>
        <sz val="12"/>
        <color theme="1"/>
        <rFont val="Times New Roman"/>
        <charset val="204"/>
      </rPr>
      <t>К</t>
    </r>
    <r>
      <rPr>
        <sz val="8"/>
        <color theme="1"/>
        <rFont val="Times New Roman"/>
        <charset val="204"/>
      </rPr>
      <t>отв неОПО</t>
    </r>
  </si>
  <si>
    <t xml:space="preserve">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</si>
  <si>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1.1.7.2</t>
  </si>
  <si>
    <t>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t>
  </si>
  <si>
    <r>
      <rPr>
        <sz val="12"/>
        <color theme="1"/>
        <rFont val="Times New Roman"/>
        <charset val="204"/>
      </rPr>
      <t>К</t>
    </r>
    <r>
      <rPr>
        <sz val="8"/>
        <color theme="1"/>
        <rFont val="Times New Roman"/>
        <charset val="204"/>
      </rPr>
      <t>отв ОПО</t>
    </r>
  </si>
  <si>
    <t>1.1.8</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</si>
  <si>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</si>
  <si>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Показатель наличия утвержденных инструкций по охране труда, утвержденных порядков производства работ повышенной опасности и оформлений нарядов-допусков, утвержденного перечня работ, выполняемых по нарядам-допускам </t>
  </si>
  <si>
    <r>
      <rPr>
        <sz val="12"/>
        <color theme="1"/>
        <rFont val="Times New Roman"/>
        <charset val="204"/>
      </rPr>
      <t>К</t>
    </r>
    <r>
      <rPr>
        <sz val="8"/>
        <color theme="1"/>
        <rFont val="Times New Roman"/>
        <charset val="204"/>
      </rPr>
      <t>охр.труда</t>
    </r>
  </si>
  <si>
    <t>1.1.9</t>
  </si>
  <si>
    <t xml:space="preserve">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
</t>
  </si>
  <si>
    <t>Показатель наличия программ противоаварийных тренировок, журналов, подтверждающих проведение тренировок согласно утвержденной программе противоаварийных тренировок</t>
  </si>
  <si>
    <r>
      <rPr>
        <sz val="12"/>
        <color theme="1"/>
        <rFont val="Times New Roman"/>
        <charset val="204"/>
      </rPr>
      <t>К</t>
    </r>
    <r>
      <rPr>
        <sz val="8"/>
        <color theme="1"/>
        <rFont val="Times New Roman"/>
        <charset val="204"/>
      </rPr>
      <t>трен</t>
    </r>
  </si>
  <si>
    <t xml:space="preserve">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
</t>
  </si>
  <si>
    <t>Документы, предусмотренные подпунктами 9.3.11 и 9.3.22 пункта 9 Правил</t>
  </si>
  <si>
    <t>Показатель проведения наладки тепловых сетей и контроля за режимами потребления тепловой энергии</t>
  </si>
  <si>
    <r>
      <rPr>
        <sz val="12"/>
        <color theme="1"/>
        <rFont val="Times New Roman"/>
        <charset val="204"/>
      </rPr>
      <t>К</t>
    </r>
    <r>
      <rPr>
        <sz val="8"/>
        <color theme="1"/>
        <rFont val="Times New Roman"/>
        <charset val="204"/>
      </rPr>
      <t>режим.налад</t>
    </r>
  </si>
  <si>
    <r>
      <rPr>
        <sz val="12"/>
        <color theme="1"/>
        <rFont val="Times New Roman"/>
        <charset val="204"/>
      </rPr>
      <t>К</t>
    </r>
    <r>
      <rPr>
        <sz val="8"/>
        <color theme="1"/>
        <rFont val="Times New Roman"/>
        <charset val="204"/>
      </rPr>
      <t>режим.налад</t>
    </r>
    <r>
      <rPr>
        <sz val="12"/>
        <color theme="1"/>
        <rFont val="Times New Roman"/>
        <charset val="204"/>
      </rPr>
      <t>=К</t>
    </r>
    <r>
      <rPr>
        <sz val="8"/>
        <color theme="1"/>
        <rFont val="Times New Roman"/>
        <charset val="204"/>
      </rPr>
      <t>темп.граф</t>
    </r>
    <r>
      <rPr>
        <sz val="12"/>
        <color theme="1"/>
        <rFont val="Times New Roman"/>
        <charset val="204"/>
      </rPr>
      <t>*0,5+К</t>
    </r>
    <r>
      <rPr>
        <sz val="8"/>
        <color theme="1"/>
        <rFont val="Times New Roman"/>
        <charset val="204"/>
      </rPr>
      <t>режим.карт</t>
    </r>
    <r>
      <rPr>
        <sz val="12"/>
        <color theme="1"/>
        <rFont val="Times New Roman"/>
        <charset val="204"/>
      </rPr>
      <t xml:space="preserve">*0,5
</t>
    </r>
  </si>
  <si>
    <t>1.2.1</t>
  </si>
  <si>
    <t>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t>
  </si>
  <si>
    <t xml:space="preserve">Показатель наличия температурных графиков, гидравлических режимов работы системы теплоснабжения </t>
  </si>
  <si>
    <r>
      <rPr>
        <sz val="12"/>
        <color theme="1"/>
        <rFont val="Times New Roman"/>
        <charset val="204"/>
      </rPr>
      <t>К</t>
    </r>
    <r>
      <rPr>
        <sz val="8"/>
        <color theme="1"/>
        <rFont val="Times New Roman"/>
        <charset val="204"/>
      </rPr>
      <t>темп.граф</t>
    </r>
  </si>
  <si>
    <t xml:space="preserve">Наличие – 1
Отсутствие – 0
</t>
  </si>
  <si>
    <t>1.2.2</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</si>
  <si>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</si>
  <si>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</si>
  <si>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r>
      <rPr>
        <sz val="12"/>
        <color theme="1"/>
        <rFont val="Times New Roman"/>
        <charset val="204"/>
      </rPr>
      <t>К</t>
    </r>
    <r>
      <rPr>
        <sz val="8"/>
        <color theme="1"/>
        <rFont val="Times New Roman"/>
        <charset val="204"/>
      </rPr>
      <t>режим.карт</t>
    </r>
  </si>
  <si>
    <t>Обеспечивать качество теплоносителей (пункт 4 части 4 статьи 20 Федерального закона о теплоснабжении)</t>
  </si>
  <si>
    <t xml:space="preserve">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
</t>
  </si>
  <si>
    <t>Показатель обеспечения качества теплоносителей</t>
  </si>
  <si>
    <r>
      <rPr>
        <sz val="12"/>
        <color theme="1"/>
        <rFont val="Times New Roman"/>
        <charset val="204"/>
      </rPr>
      <t>К</t>
    </r>
    <r>
      <rPr>
        <sz val="8"/>
        <color theme="1"/>
        <rFont val="Times New Roman"/>
        <charset val="204"/>
      </rPr>
      <t>качест</t>
    </r>
  </si>
  <si>
    <t>1.4</t>
  </si>
  <si>
    <t>Обеспечивать проверку качества строительства, реконструкции и (или) модернизации принадлежащих теплоснабжающим, теплосетевым организациям тепловых сетей, в том числе качества тепловой изоляции (пункт 6 части 4 статьи 20 Федерального закона о теплоснабжении)</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</si>
  <si>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</si>
  <si>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t>Показатель наличия нормативно-технического документа по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t>
  </si>
  <si>
    <r>
      <rPr>
        <sz val="12"/>
        <color theme="1"/>
        <rFont val="Times New Roman"/>
        <charset val="204"/>
      </rPr>
      <t>К</t>
    </r>
    <r>
      <rPr>
        <sz val="8"/>
        <color theme="1"/>
        <rFont val="Times New Roman"/>
        <charset val="204"/>
      </rPr>
      <t>кач.строит</t>
    </r>
  </si>
  <si>
    <r>
      <rPr>
        <sz val="12"/>
        <color theme="1"/>
        <rFont val="Times New Roman"/>
        <charset val="204"/>
      </rPr>
      <t xml:space="preserve">Наличие – 1
Отсутствие – 0
</t>
    </r>
    <r>
      <rPr>
        <sz val="12"/>
        <color rgb="FFFF0000"/>
        <rFont val="Times New Roman"/>
        <charset val="204"/>
      </rPr>
      <t xml:space="preserve">
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r>
      <rPr>
        <sz val="12"/>
        <color theme="1"/>
        <rFont val="Times New Roman"/>
        <charset val="204"/>
      </rPr>
      <t xml:space="preserve">
</t>
    </r>
  </si>
  <si>
    <t>1.5</t>
  </si>
  <si>
    <t>Обеспечивать надежное теплоснабжение потребителей (пункт 7 части 4 статьи 20 Федерального закона о теплоснабжении)</t>
  </si>
  <si>
    <t>Документы, предусмотренные подпунктами 9.3.15, 9.3.16, 9.3.18 – 9.3.24, 9.3.26, 9.3.27 пункта 9 Правил</t>
  </si>
  <si>
    <t>Показатель обеспечения надежного теплоснабжения потребителей</t>
  </si>
  <si>
    <r>
      <rPr>
        <sz val="12"/>
        <color theme="1"/>
        <rFont val="Times New Roman"/>
        <charset val="204"/>
      </rPr>
      <t>К</t>
    </r>
    <r>
      <rPr>
        <sz val="8"/>
        <color theme="1"/>
        <rFont val="Times New Roman"/>
        <charset val="204"/>
      </rPr>
      <t>надеж</t>
    </r>
  </si>
  <si>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обслед</t>
    </r>
    <r>
      <rPr>
        <sz val="12"/>
        <color theme="1"/>
        <rFont val="Times New Roman"/>
        <charset val="204"/>
      </rPr>
      <t>*0,05+К</t>
    </r>
    <r>
      <rPr>
        <sz val="8"/>
        <color theme="1"/>
        <rFont val="Times New Roman"/>
        <charset val="204"/>
      </rPr>
      <t>испыт</t>
    </r>
    <r>
      <rPr>
        <sz val="12"/>
        <color theme="1"/>
        <rFont val="Times New Roman"/>
        <charset val="204"/>
      </rPr>
      <t>*0,05+
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*0,02+К</t>
    </r>
    <r>
      <rPr>
        <sz val="8"/>
        <color theme="1"/>
        <rFont val="Times New Roman"/>
        <charset val="204"/>
      </rPr>
      <t>очист.промыв</t>
    </r>
    <r>
      <rPr>
        <sz val="12"/>
        <color theme="1"/>
        <rFont val="Times New Roman"/>
        <charset val="204"/>
      </rPr>
      <t>*0,4+
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 К</t>
    </r>
    <r>
      <rPr>
        <sz val="8"/>
        <color theme="1"/>
        <rFont val="Times New Roman"/>
        <charset val="204"/>
      </rPr>
      <t>матер</t>
    </r>
    <r>
      <rPr>
        <sz val="12"/>
        <color theme="1"/>
        <rFont val="Times New Roman"/>
        <charset val="204"/>
      </rPr>
      <t>*0,04+К</t>
    </r>
    <r>
      <rPr>
        <sz val="8"/>
        <color theme="1"/>
        <rFont val="Times New Roman"/>
        <charset val="204"/>
      </rPr>
      <t>страх</t>
    </r>
    <r>
      <rPr>
        <sz val="12"/>
        <color theme="1"/>
        <rFont val="Times New Roman"/>
        <charset val="204"/>
      </rPr>
      <t>*0,01</t>
    </r>
  </si>
  <si>
    <t>1.5.1</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</si>
  <si>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</si>
  <si>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</si>
  <si>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r>
      <rPr>
        <sz val="12"/>
        <color theme="1"/>
        <rFont val="Times New Roman"/>
        <charset val="204"/>
      </rPr>
      <t>К</t>
    </r>
    <r>
      <rPr>
        <sz val="8"/>
        <color theme="1"/>
        <rFont val="Times New Roman"/>
        <charset val="204"/>
      </rPr>
      <t>освид</t>
    </r>
  </si>
  <si>
    <r>
      <rPr>
        <sz val="12"/>
        <color theme="1"/>
        <rFont val="Times New Roman"/>
        <charset val="204"/>
      </rPr>
      <t>К</t>
    </r>
    <r>
      <rPr>
        <sz val="8"/>
        <color theme="1"/>
        <rFont val="Times New Roman"/>
        <charset val="204"/>
      </rPr>
      <t>освид</t>
    </r>
    <r>
      <rPr>
        <sz val="12"/>
        <color theme="1"/>
        <rFont val="Times New Roman"/>
        <charset val="204"/>
      </rPr>
      <t>= К</t>
    </r>
    <r>
      <rPr>
        <sz val="8"/>
        <color theme="1"/>
        <rFont val="Times New Roman"/>
        <charset val="204"/>
      </rPr>
      <t>освид не ОПО</t>
    </r>
    <r>
      <rPr>
        <sz val="12"/>
        <color theme="1"/>
        <rFont val="Times New Roman"/>
        <charset val="204"/>
      </rPr>
      <t xml:space="preserve"> *0,5+ К</t>
    </r>
    <r>
      <rPr>
        <sz val="8"/>
        <color theme="1"/>
        <rFont val="Times New Roman"/>
        <charset val="204"/>
      </rPr>
      <t>освид ОПО</t>
    </r>
    <r>
      <rPr>
        <sz val="12"/>
        <color theme="1"/>
        <rFont val="Times New Roman"/>
        <charset val="204"/>
      </rPr>
      <t xml:space="preserve">*0,5
Если в соответствии с пунктом 21 настоящего Порядка в отношении объекта оценки какой-либо  из показателей, указанных в пподпунктах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</si>
  <si>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1.5.1.1</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</si>
  <si>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 оборудования</t>
  </si>
  <si>
    <r>
      <rPr>
        <sz val="12"/>
        <color theme="1"/>
        <rFont val="Times New Roman"/>
        <charset val="204"/>
      </rPr>
      <t>К</t>
    </r>
    <r>
      <rPr>
        <sz val="8"/>
        <color theme="1"/>
        <rFont val="Times New Roman"/>
        <charset val="204"/>
      </rPr>
      <t>освид не ОПО</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</si>
  <si>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</si>
  <si>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1.5.1.2</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</si>
  <si>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 оборудования</t>
  </si>
  <si>
    <r>
      <rPr>
        <sz val="12"/>
        <color theme="1"/>
        <rFont val="Times New Roman"/>
        <charset val="204"/>
      </rPr>
      <t>К</t>
    </r>
    <r>
      <rPr>
        <sz val="8"/>
        <color theme="1"/>
        <rFont val="Times New Roman"/>
        <charset val="204"/>
      </rPr>
      <t>освид ОПО</t>
    </r>
  </si>
  <si>
    <t>1.5.2</t>
  </si>
  <si>
    <t>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t>
  </si>
  <si>
    <t>Показатель наличия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t>
  </si>
  <si>
    <r>
      <rPr>
        <sz val="12"/>
        <color theme="1"/>
        <rFont val="Times New Roman"/>
        <charset val="204"/>
      </rPr>
      <t>К</t>
    </r>
    <r>
      <rPr>
        <sz val="8"/>
        <color theme="1"/>
        <rFont val="Times New Roman"/>
        <charset val="204"/>
      </rPr>
      <t>обслед</t>
    </r>
  </si>
  <si>
    <t>1.5.3</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</si>
  <si>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</si>
  <si>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</si>
  <si>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r>
      <rPr>
        <sz val="12"/>
        <color theme="1"/>
        <rFont val="Times New Roman"/>
        <charset val="204"/>
      </rPr>
      <t>К</t>
    </r>
    <r>
      <rPr>
        <sz val="8"/>
        <color theme="1"/>
        <rFont val="Times New Roman"/>
        <charset val="204"/>
      </rPr>
      <t>испыт</t>
    </r>
  </si>
  <si>
    <r>
      <rPr>
        <sz val="12"/>
        <color theme="1"/>
        <rFont val="Times New Roman"/>
        <charset val="204"/>
      </rPr>
      <t>Наличие – 1
Отсутствие – 0
В случае, если на объекте оценки организация не эксплуатирует тепловые сети, К</t>
    </r>
    <r>
      <rPr>
        <sz val="8"/>
        <color theme="1"/>
        <rFont val="Times New Roman"/>
        <charset val="204"/>
      </rPr>
      <t>испыт</t>
    </r>
    <r>
      <rPr>
        <sz val="12"/>
        <color theme="1"/>
        <rFont val="Times New Roman"/>
        <charset val="204"/>
      </rPr>
      <t xml:space="preserve"> принимается равным 1.
</t>
    </r>
  </si>
  <si>
    <t>1.5.4</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</si>
  <si>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</si>
  <si>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трубопроводов тепловых сетей </t>
  </si>
  <si>
    <r>
      <rPr>
        <sz val="12"/>
        <color theme="1"/>
        <rFont val="Times New Roman"/>
        <charset val="204"/>
      </rPr>
      <t>К</t>
    </r>
    <r>
      <rPr>
        <sz val="8"/>
        <color theme="1"/>
        <rFont val="Times New Roman"/>
        <charset val="204"/>
      </rPr>
      <t>гидр</t>
    </r>
  </si>
  <si>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гидр</t>
    </r>
    <r>
      <rPr>
        <sz val="12"/>
        <color theme="1"/>
        <rFont val="Times New Roman"/>
        <charset val="204"/>
      </rPr>
      <t xml:space="preserve"> принимается равным 1.
</t>
    </r>
    <r>
      <rPr>
        <sz val="12"/>
        <color rgb="FFFF0000"/>
        <rFont val="Times New Roman"/>
        <charset val="204"/>
      </rPr>
      <t>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r>
      <rPr>
        <sz val="12"/>
        <color theme="1"/>
        <rFont val="Times New Roman"/>
        <charset val="204"/>
      </rPr>
      <t xml:space="preserve">
</t>
    </r>
  </si>
  <si>
    <t>1.5.5</t>
  </si>
  <si>
    <t>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</si>
  <si>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</si>
  <si>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r>
      <rPr>
        <sz val="12"/>
        <color theme="1"/>
        <rFont val="Times New Roman"/>
        <charset val="204"/>
      </rPr>
      <t>К</t>
    </r>
    <r>
      <rPr>
        <sz val="8"/>
        <color theme="1"/>
        <rFont val="Times New Roman"/>
        <charset val="204"/>
      </rPr>
      <t>шурф</t>
    </r>
  </si>
  <si>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шурф</t>
    </r>
    <r>
      <rPr>
        <sz val="12"/>
        <color theme="1"/>
        <rFont val="Times New Roman"/>
        <charset val="204"/>
      </rPr>
      <t xml:space="preserve"> принимается равным 1
</t>
    </r>
  </si>
  <si>
    <t>1.5.6</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</si>
  <si>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</si>
  <si>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t xml:space="preserve">Показатель наличия актов о проведении очистки и тепловых сетей, тепловых пунктов </t>
  </si>
  <si>
    <r>
      <rPr>
        <sz val="12"/>
        <color theme="1"/>
        <rFont val="Times New Roman"/>
        <charset val="204"/>
      </rPr>
      <t>К</t>
    </r>
    <r>
      <rPr>
        <sz val="8"/>
        <color theme="1"/>
        <rFont val="Times New Roman"/>
        <charset val="204"/>
      </rPr>
      <t>очист.промыв</t>
    </r>
  </si>
  <si>
    <r>
      <rPr>
        <sz val="12"/>
        <color theme="1"/>
        <rFont val="Times New Roman"/>
        <charset val="204"/>
      </rPr>
      <t xml:space="preserve">Наличие – 1
Отсутствие – 0
</t>
    </r>
    <r>
      <rPr>
        <sz val="12"/>
        <color rgb="FFFF0000"/>
        <rFont val="Times New Roman"/>
        <charset val="204"/>
      </rPr>
      <t>Значение К</t>
    </r>
    <r>
      <rPr>
        <sz val="8"/>
        <color rgb="FFFF0000"/>
        <rFont val="Times New Roman"/>
        <charset val="204"/>
      </rPr>
      <t>бесхоз</t>
    </r>
    <r>
      <rPr>
        <sz val="12"/>
        <color rgb="FFFF0000"/>
        <rFont val="Times New Roman"/>
        <charset val="204"/>
      </rPr>
      <t xml:space="preserve"> не может быть более 0,8 в случае, если данный показатель равен 0.</t>
    </r>
  </si>
  <si>
    <t>1.5.7</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</si>
  <si>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</si>
  <si>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Показатель наличия актов измерений удельного электрического сопротивления грунта и потенциалов блуждающих токов</t>
  </si>
  <si>
    <t>Кэлектр.сопр</t>
  </si>
  <si>
    <r>
      <rPr>
        <sz val="12"/>
        <color theme="1"/>
        <rFont val="Times New Roman"/>
        <charset val="204"/>
      </rPr>
      <t>Наличие – 1
Отсутствие – 0
В случае, если бесхозяйные тепловые сети отсутствуют, К</t>
    </r>
    <r>
      <rPr>
        <sz val="8"/>
        <color theme="1"/>
        <rFont val="Times New Roman"/>
        <charset val="204"/>
      </rPr>
      <t>электр.сопр</t>
    </r>
    <r>
      <rPr>
        <sz val="12"/>
        <color theme="1"/>
        <rFont val="Times New Roman"/>
        <charset val="204"/>
      </rPr>
      <t xml:space="preserve"> принимается равным 1
</t>
    </r>
  </si>
  <si>
    <t>1.5.8</t>
  </si>
  <si>
    <t xml:space="preserve">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
</t>
  </si>
  <si>
    <t>Показатель наличия акта опробования работоспособности оборудования насосных станций</t>
  </si>
  <si>
    <r>
      <rPr>
        <sz val="12"/>
        <color theme="1"/>
        <rFont val="Times New Roman"/>
        <charset val="204"/>
      </rPr>
      <t>К</t>
    </r>
    <r>
      <rPr>
        <sz val="8"/>
        <color theme="1"/>
        <rFont val="Times New Roman"/>
        <charset val="204"/>
      </rPr>
      <t>насос.стан</t>
    </r>
  </si>
  <si>
    <t>1.5.9</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</si>
  <si>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</si>
  <si>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Показатель наличия запасов материалов, запорной арматуры, запасных частей, средств механизации
</t>
  </si>
  <si>
    <r>
      <rPr>
        <sz val="12"/>
        <color theme="1"/>
        <rFont val="Times New Roman"/>
        <charset val="204"/>
      </rPr>
      <t>К</t>
    </r>
    <r>
      <rPr>
        <sz val="8"/>
        <color theme="1"/>
        <rFont val="Times New Roman"/>
        <charset val="204"/>
      </rPr>
      <t>матер</t>
    </r>
  </si>
  <si>
    <r>
      <rPr>
        <sz val="12"/>
        <color theme="1"/>
        <rFont val="Times New Roman"/>
        <charset val="204"/>
      </rPr>
      <t>К</t>
    </r>
    <r>
      <rPr>
        <sz val="8"/>
        <color theme="1"/>
        <rFont val="Times New Roman"/>
        <charset val="204"/>
      </rPr>
      <t>матер</t>
    </r>
    <r>
      <rPr>
        <sz val="12"/>
        <color theme="1"/>
        <rFont val="Times New Roman"/>
        <charset val="204"/>
      </rPr>
      <t>=% наличия запас мат факт по инвентар/100</t>
    </r>
  </si>
  <si>
    <t>1.5.9.1</t>
  </si>
  <si>
    <t>% наличия запас мат факт по инвентар</t>
  </si>
  <si>
    <t>Фактическое значение</t>
  </si>
  <si>
    <t>1.5.10</t>
  </si>
  <si>
    <t>В соответствии с требованиями части 1 статьи 9 Федерального закона о промышленной безопасности копия лицензии или выписки из реестра лицензий Ростехнадзора, копия договора обязательного страхования гражданской ответственности, заключенного в соответствии с законодательством Российской Федерации об обязательном страховании гражданской ответственности владельца опасного объекта за причинение вреда в результате аварии на опасном объекте. Требование не распространяется на объекты теплоснабжения организаций, подведомственных федеральным органам исполнительной власти в сфере обороны, обеспечения безопасности, государственной охраны, внешней разведки, мобилизационной подготовки и мобилизации
(подпункт 9.3.27 пункта 9 Правил)</t>
  </si>
  <si>
    <t>Показатель наличия лицензии Ростехнадзора и договора обязательного страхования гражданской ответственности</t>
  </si>
  <si>
    <r>
      <rPr>
        <sz val="12"/>
        <color theme="1"/>
        <rFont val="Times New Roman"/>
        <charset val="204"/>
      </rPr>
      <t>К</t>
    </r>
    <r>
      <rPr>
        <sz val="8"/>
        <color theme="1"/>
        <rFont val="Times New Roman"/>
        <charset val="204"/>
      </rPr>
      <t>страх</t>
    </r>
  </si>
  <si>
    <t xml:space="preserve">Наличие – 1
Отсутствие – 0
В случае если организация эксплуатирует только объекты, не являющиеся ОПО, значение принимается равным 1.
</t>
  </si>
  <si>
    <t>2</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</si>
  <si>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</si>
  <si>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</si>
  <si>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Показатель выполнения предписаний, влияющих на надежность работы в отопительный период</t>
  </si>
  <si>
    <r>
      <rPr>
        <sz val="12"/>
        <color theme="1"/>
        <rFont val="Times New Roman"/>
        <charset val="204"/>
      </rPr>
      <t>К</t>
    </r>
    <r>
      <rPr>
        <sz val="8"/>
        <color theme="1"/>
        <rFont val="Times New Roman"/>
        <charset val="204"/>
      </rPr>
      <t>предп</t>
    </r>
  </si>
  <si>
    <t>Оценочный лист для расчета индекса готовности к отопительному периоду теплоснабжающих, теплосетевых организаций</t>
  </si>
  <si>
    <r>
      <rPr>
        <sz val="12"/>
        <color theme="1"/>
        <rFont val="Times New Roman"/>
        <charset val="204"/>
      </rPr>
      <t>И</t>
    </r>
    <r>
      <rPr>
        <sz val="8"/>
        <color theme="1"/>
        <rFont val="Times New Roman"/>
        <charset val="204"/>
      </rPr>
      <t>тсо</t>
    </r>
    <r>
      <rPr>
        <sz val="12"/>
        <color theme="1"/>
        <rFont val="Times New Roman"/>
        <charset val="204"/>
      </rPr>
      <t>= К</t>
    </r>
    <r>
      <rPr>
        <sz val="8"/>
        <color theme="1"/>
        <rFont val="Times New Roman"/>
        <charset val="204"/>
      </rPr>
      <t>закон о теп</t>
    </r>
    <r>
      <rPr>
        <sz val="9"/>
        <color theme="1"/>
        <rFont val="Times New Roman"/>
        <charset val="204"/>
      </rPr>
      <t>л</t>
    </r>
    <r>
      <rPr>
        <sz val="12"/>
        <color theme="1"/>
        <rFont val="Times New Roman"/>
        <charset val="204"/>
      </rPr>
      <t>*0,9+К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*0,05</t>
    </r>
  </si>
  <si>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</si>
  <si>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t>Показатель выполнения требований  Федерального закона о теплоснабжении</t>
  </si>
  <si>
    <r>
      <rPr>
        <sz val="12"/>
        <color theme="1"/>
        <rFont val="Times New Roman"/>
        <charset val="204"/>
      </rPr>
      <t>К</t>
    </r>
    <r>
      <rPr>
        <sz val="8"/>
        <color theme="1"/>
        <rFont val="Times New Roman"/>
        <charset val="204"/>
      </rPr>
      <t>закон о тепл</t>
    </r>
    <r>
      <rPr>
        <sz val="12"/>
        <color theme="1"/>
        <rFont val="Times New Roman"/>
        <charset val="204"/>
      </rPr>
      <t xml:space="preserve"> =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*0,01+К</t>
    </r>
    <r>
      <rPr>
        <sz val="8"/>
        <color theme="1"/>
        <rFont val="Times New Roman"/>
        <charset val="204"/>
      </rPr>
      <t>качест</t>
    </r>
    <r>
      <rPr>
        <sz val="12"/>
        <color theme="1"/>
        <rFont val="Times New Roman"/>
        <charset val="204"/>
      </rPr>
      <t>*0,01+
К</t>
    </r>
    <r>
      <rPr>
        <sz val="8"/>
        <color theme="1"/>
        <rFont val="Times New Roman"/>
        <charset val="204"/>
      </rPr>
      <t>комм.учет</t>
    </r>
    <r>
      <rPr>
        <sz val="12"/>
        <color theme="1"/>
        <rFont val="Times New Roman"/>
        <charset val="204"/>
      </rPr>
      <t>*0,01+К</t>
    </r>
    <r>
      <rPr>
        <sz val="8"/>
        <color theme="1"/>
        <rFont val="Times New Roman"/>
        <charset val="204"/>
      </rPr>
      <t>кач.строит</t>
    </r>
    <r>
      <rPr>
        <sz val="12"/>
        <color theme="1"/>
        <rFont val="Times New Roman"/>
        <charset val="204"/>
      </rPr>
      <t>*0,25+
К</t>
    </r>
    <r>
      <rPr>
        <sz val="8"/>
        <color theme="1"/>
        <rFont val="Times New Roman"/>
        <charset val="204"/>
      </rPr>
      <t>надеж</t>
    </r>
    <r>
      <rPr>
        <sz val="12"/>
        <color theme="1"/>
        <rFont val="Times New Roman"/>
        <charset val="204"/>
      </rPr>
      <t>*0,65+К</t>
    </r>
    <r>
      <rPr>
        <sz val="8"/>
        <color theme="1"/>
        <rFont val="Times New Roman"/>
        <charset val="204"/>
      </rPr>
      <t>резерв</t>
    </r>
    <r>
      <rPr>
        <sz val="12"/>
        <color theme="1"/>
        <rFont val="Times New Roman"/>
        <charset val="204"/>
      </rPr>
      <t>*0,01+К</t>
    </r>
    <r>
      <rPr>
        <sz val="8"/>
        <color theme="1"/>
        <rFont val="Times New Roman"/>
        <charset val="204"/>
      </rPr>
      <t>порядок</t>
    </r>
    <r>
      <rPr>
        <sz val="12"/>
        <color theme="1"/>
        <rFont val="Times New Roman"/>
        <charset val="204"/>
      </rPr>
      <t>*0,01</t>
    </r>
  </si>
  <si>
    <t>Обеспечивать функционирование эксплуатационной, диспетчерской и аварийной служб 
(пункт 1 части 4 статьи 20 Федерального закона о теплоснабжении)</t>
  </si>
  <si>
    <t>Документы, предусмотренные подпунктами 9.3.1 – 9.3.8 пункта 9 Правил</t>
  </si>
  <si>
    <t>Показатель обеспечения функционирования эксплуатационной, диспетчерской 
и аварийной служб</t>
  </si>
  <si>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согл</t>
    </r>
    <r>
      <rPr>
        <sz val="12"/>
        <color theme="1"/>
        <rFont val="Times New Roman"/>
        <charset val="204"/>
      </rPr>
      <t>*0,1+К</t>
    </r>
    <r>
      <rPr>
        <sz val="8"/>
        <color theme="1"/>
        <rFont val="Times New Roman"/>
        <charset val="204"/>
      </rPr>
      <t>дисп</t>
    </r>
    <r>
      <rPr>
        <sz val="12"/>
        <color theme="1"/>
        <rFont val="Times New Roman"/>
        <charset val="204"/>
      </rPr>
      <t>*0,1+
К</t>
    </r>
    <r>
      <rPr>
        <sz val="8"/>
        <color theme="1"/>
        <rFont val="Times New Roman"/>
        <charset val="204"/>
      </rPr>
      <t>перечень</t>
    </r>
    <r>
      <rPr>
        <sz val="12"/>
        <color theme="1"/>
        <rFont val="Times New Roman"/>
        <charset val="204"/>
      </rPr>
      <t>*0,1+К</t>
    </r>
    <r>
      <rPr>
        <sz val="8"/>
        <color theme="1"/>
        <rFont val="Times New Roman"/>
        <charset val="204"/>
      </rPr>
      <t>эксп/произв.инстр</t>
    </r>
    <r>
      <rPr>
        <sz val="12"/>
        <color theme="1"/>
        <rFont val="Times New Roman"/>
        <charset val="204"/>
      </rPr>
      <t>*0,1+
К</t>
    </r>
    <r>
      <rPr>
        <sz val="8"/>
        <color theme="1"/>
        <rFont val="Times New Roman"/>
        <charset val="204"/>
      </rPr>
      <t>знаний</t>
    </r>
    <r>
      <rPr>
        <sz val="12"/>
        <color theme="1"/>
        <rFont val="Times New Roman"/>
        <charset val="204"/>
      </rPr>
      <t>*0,1+К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
К</t>
    </r>
    <r>
      <rPr>
        <sz val="8"/>
        <color theme="1"/>
        <rFont val="Times New Roman"/>
        <charset val="204"/>
      </rPr>
      <t>трен</t>
    </r>
    <r>
      <rPr>
        <sz val="12"/>
        <color theme="1"/>
        <rFont val="Times New Roman"/>
        <charset val="204"/>
      </rPr>
      <t xml:space="preserve">*0,1
</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</si>
  <si>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9.3.1 пункта 9 Правил)
</t>
  </si>
  <si>
    <t>Показатель наличия персонала, осуществляющего функции эксплуатационной, диспетчерской и аварийной служб или договоров на техническое обслуживание, энергосервисных контрактов</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</si>
  <si>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 мая 2017 г.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</si>
  <si>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Копия заключенного соглашения об управлении системой теплоснабжения, в соответствии с требованиями Правил организации теплоснабжения в Российской Федерации, утвержденных постановлением Правительства Российской Федерации от 08 августа 2012 г. № 808 (далее – Правила организации теплоснабжения в Российской Федерации) 
(подпункт 9.3.2 пункта 9 Правил)
</t>
  </si>
  <si>
    <t>Показатель наличия соглашения об управлении системой теплоснабжения</t>
  </si>
  <si>
    <r>
      <rPr>
        <sz val="12"/>
        <color theme="1"/>
        <rFont val="Times New Roman"/>
        <charset val="204"/>
      </rPr>
      <t>К</t>
    </r>
    <r>
      <rPr>
        <sz val="8"/>
        <color theme="1"/>
        <rFont val="Times New Roman"/>
        <charset val="204"/>
      </rPr>
      <t>согл</t>
    </r>
  </si>
  <si>
    <r>
      <rPr>
        <sz val="12"/>
        <color theme="1"/>
        <rFont val="Times New Roman"/>
        <charset val="204"/>
      </rPr>
      <t>К</t>
    </r>
    <r>
      <rPr>
        <sz val="8"/>
        <color theme="1"/>
        <rFont val="Times New Roman"/>
        <charset val="204"/>
      </rPr>
      <t>согл</t>
    </r>
    <r>
      <rPr>
        <sz val="12"/>
        <color theme="1"/>
        <rFont val="Times New Roman"/>
        <charset val="204"/>
      </rPr>
      <t>=N</t>
    </r>
    <r>
      <rPr>
        <sz val="8"/>
        <color theme="1"/>
        <rFont val="Times New Roman"/>
        <charset val="204"/>
      </rPr>
      <t>согл</t>
    </r>
    <r>
      <rPr>
        <sz val="12"/>
        <color theme="1"/>
        <rFont val="Times New Roman"/>
        <charset val="204"/>
      </rPr>
      <t>/N</t>
    </r>
    <r>
      <rPr>
        <sz val="8"/>
        <color theme="1"/>
        <rFont val="Times New Roman"/>
        <charset val="204"/>
      </rPr>
      <t>всего РСО</t>
    </r>
    <r>
      <rPr>
        <sz val="12"/>
        <color theme="1"/>
        <rFont val="Times New Roman"/>
        <charset val="204"/>
      </rPr>
      <t xml:space="preserve"> </t>
    </r>
    <r>
      <rPr>
        <sz val="8"/>
        <color theme="1"/>
        <rFont val="Times New Roman"/>
        <charset val="204"/>
      </rPr>
      <t>в системе т/сн</t>
    </r>
    <r>
      <rPr>
        <sz val="12"/>
        <color theme="1"/>
        <rFont val="Times New Roman"/>
        <charset val="204"/>
      </rPr>
      <t xml:space="preserve">
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
</t>
    </r>
  </si>
  <si>
    <t>1.1.2.1</t>
  </si>
  <si>
    <t>Количество заключенных соглашений об управлении системой теплоснабжения</t>
  </si>
  <si>
    <t>Nсогл</t>
  </si>
  <si>
    <t>1.1.2.2</t>
  </si>
  <si>
    <t>Количество организаций всего в системе теплоснабжения</t>
  </si>
  <si>
    <r>
      <rPr>
        <sz val="12"/>
        <color theme="1"/>
        <rFont val="Times New Roman"/>
        <charset val="204"/>
      </rPr>
      <t>N</t>
    </r>
    <r>
      <rPr>
        <sz val="8"/>
        <color theme="1"/>
        <rFont val="Times New Roman"/>
        <charset val="204"/>
      </rPr>
      <t>всего РСО в системе т/сн</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</si>
  <si>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</si>
  <si>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</si>
  <si>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</si>
  <si>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1.1.4.1</t>
  </si>
  <si>
    <t>1.1.4.2</t>
  </si>
  <si>
    <t xml:space="preserve">Показатель наличия перечня документации эксплуатирующей организации для объектов, не являющихся ОПО </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</si>
  <si>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</si>
  <si>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Показатель наличия эксплуатационных инструкций объектов теплоснабжения 
и (или) производственных инструкций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</si>
  <si>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</si>
  <si>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</si>
  <si>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r>
      <rPr>
        <sz val="12"/>
        <color theme="1"/>
        <rFont val="Times New Roman"/>
        <charset val="204"/>
      </rPr>
      <t>= К</t>
    </r>
    <r>
      <rPr>
        <sz val="8"/>
        <color theme="1"/>
        <rFont val="Times New Roman"/>
        <charset val="204"/>
      </rPr>
      <t xml:space="preserve">проток </t>
    </r>
    <r>
      <rPr>
        <sz val="12"/>
        <color theme="1"/>
        <rFont val="Times New Roman"/>
        <charset val="204"/>
      </rPr>
      <t>*0,5+К</t>
    </r>
    <r>
      <rPr>
        <sz val="8"/>
        <color theme="1"/>
        <rFont val="Times New Roman"/>
        <charset val="204"/>
      </rPr>
      <t>удост</t>
    </r>
    <r>
      <rPr>
        <sz val="12"/>
        <color theme="1"/>
        <rFont val="Times New Roman"/>
        <charset val="204"/>
      </rPr>
      <t xml:space="preserve"> *0,5
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</si>
  <si>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1.1.6.1</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</si>
  <si>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</si>
  <si>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1.1.6.2</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</si>
  <si>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</si>
  <si>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</si>
  <si>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 xml:space="preserve">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и (или) установленные пунктом 228 Правил промышленной безопасности при использовании оборудования, работающего под избыточным давлением,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(подпункт 9.3.8 пункта 9 Правил)
</t>
  </si>
  <si>
    <r>
      <rPr>
        <sz val="12"/>
        <color theme="1"/>
        <rFont val="Times New Roman"/>
        <charset val="204"/>
      </rP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 xml:space="preserve">*0,5
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</si>
  <si>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1.1.8.1</t>
  </si>
  <si>
    <t>Показатель наличия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</si>
  <si>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</si>
  <si>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1.1.8.2</t>
  </si>
  <si>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</si>
  <si>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Показатель наличия утвержденных инструкций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t>
  </si>
  <si>
    <t>1.1.10</t>
  </si>
  <si>
    <t>Копии утвержденных в соответствии с пунктом 2.3.48 Правил технической эксплуатации тепловых энергоустановок и с пунктом 236 Правил промышленной безопасности, программ противоаварийных тренировок, журналов, подтверждающих проведение тренировок согласно утвержденной программе противоаварийных тренировок
(подпункт 9.3.10 пункта 9 Правил)</t>
  </si>
  <si>
    <t>Проводить наладку принадлежащих им тепловых сетей (пункт 2 части 4 статьи 20 Федерального закона о теплоснабжении) и осуществлять контроль за режимами потребления тепловой энергии (пункт 3 части 4 статьи 20 Федерального закона о теплоснабжении)</t>
  </si>
  <si>
    <t>Документы, предусмотренные подпунктами 9.3.11 и 9.3.22 Правил</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</si>
  <si>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</si>
  <si>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Технические отчеты о проведении режимно-наладочных испытаний объектов теплоснабжения, утвержденные режимные карты, требования к которым установлены пунктами 2.5.4, 2.8.1, 5.3.6, 9.3.25, 12.11 Правил технической эксплуатации тепловых энергоустановок
(пункт 9.3.22 пункта 9 Правил)
</t>
  </si>
  <si>
    <t xml:space="preserve">Показатель наличия технических отчетов о проведении режимно-наладочных испытаний объектов теплоснабжения, утвержденных режимных карт  </t>
  </si>
  <si>
    <t>Обеспечивать качество теплоносителей 
(пункт 4 части 4 статьи 20 Федерального закона о теплоснабжении)</t>
  </si>
  <si>
    <t>Копии утвержденной инструкции по эксплуатации установок для докотловой обработки воды (если предусмотрены проектной документацией объектов теплоснабжения) и инструкции по ведению водно-химического режима, включающей режимные карты, утвержденный график химконтроля за водно-химическим режимом котельных и тепловых сетей, разработанный в соответствии с требованиями пункта 12.9 Правил технической эксплуатации тепловых энергоустановок, пункта 278 Правил промышленной безопасности 
(подпункт 9.3.12 пункта 9 Правил)</t>
  </si>
  <si>
    <t>Организовывать коммерческий учет приобретаемой тепловой энергии и реализуемой тепловой энергии (пункт 5 части 4 статьи 20 Федерального закона о теплоснабжении)</t>
  </si>
  <si>
    <t>Копии актов ввода в эксплуатацию и актов периодической проверки узла учета и средств измерений, входящих в состав узла учета (в случае организации коммерческого учета), акты разграничения балансовой принадлежности, предусмотренные Правилами коммерческого учета тепловой энергии, теплоносителя, утвержденными постановлением Правительства Российской Федерации от 18 ноября 2013 г. № 1034 (далее – Правила коммерческого учета). Результаты поверки приборов и средств измерений, входящих в состав узла учета и подлежащих поверке, подтверждаются в порядке, предусмотренном законодательством об обеспечении единства измерений 
(подпункт 9.3.13 пункта 9 Правил)</t>
  </si>
  <si>
    <t>Показатель организации коммерческого учета приобретаемой тепловой энергии и реализуемой тепловой энергии</t>
  </si>
  <si>
    <r>
      <rPr>
        <sz val="12"/>
        <color theme="1"/>
        <rFont val="Times New Roman"/>
        <charset val="204"/>
      </rPr>
      <t>К</t>
    </r>
    <r>
      <rPr>
        <sz val="8"/>
        <color theme="1"/>
        <rFont val="Times New Roman"/>
        <charset val="204"/>
      </rPr>
      <t>комм.учет</t>
    </r>
  </si>
  <si>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</si>
  <si>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</si>
  <si>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t>
  </si>
  <si>
    <t>Документы, предусмотренные подпунктами 9.3.15 – 9.3.21, 9.3.123 – 9.3.29, пункта 9 Правил</t>
  </si>
  <si>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обслед</t>
    </r>
    <r>
      <rPr>
        <sz val="12"/>
        <color theme="1"/>
        <rFont val="Times New Roman"/>
        <charset val="204"/>
      </rPr>
      <t>*0,05+
К</t>
    </r>
    <r>
      <rPr>
        <sz val="8"/>
        <color theme="1"/>
        <rFont val="Times New Roman"/>
        <charset val="204"/>
      </rPr>
      <t>дым.труб</t>
    </r>
    <r>
      <rPr>
        <sz val="12"/>
        <color theme="1"/>
        <rFont val="Times New Roman"/>
        <charset val="204"/>
      </rPr>
      <t>*0,05+К</t>
    </r>
    <r>
      <rPr>
        <sz val="8"/>
        <color theme="1"/>
        <rFont val="Times New Roman"/>
        <charset val="204"/>
      </rPr>
      <t>испыт</t>
    </r>
    <r>
      <rPr>
        <sz val="12"/>
        <color theme="1"/>
        <rFont val="Times New Roman"/>
        <charset val="204"/>
      </rPr>
      <t>*0,01+
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*0,01+К</t>
    </r>
    <r>
      <rPr>
        <sz val="8"/>
        <color theme="1"/>
        <rFont val="Times New Roman"/>
        <charset val="204"/>
      </rPr>
      <t>очист.промыв</t>
    </r>
    <r>
      <rPr>
        <sz val="12"/>
        <color theme="1"/>
        <rFont val="Times New Roman"/>
        <charset val="204"/>
      </rPr>
      <t>*0,4+
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*0,01+К</t>
    </r>
    <r>
      <rPr>
        <sz val="8"/>
        <color theme="1"/>
        <rFont val="Times New Roman"/>
        <charset val="204"/>
      </rPr>
      <t>топл</t>
    </r>
    <r>
      <rPr>
        <sz val="12"/>
        <color theme="1"/>
        <rFont val="Times New Roman"/>
        <charset val="204"/>
      </rPr>
      <t>*0,03+
К</t>
    </r>
    <r>
      <rPr>
        <sz val="8"/>
        <color theme="1"/>
        <rFont val="Times New Roman"/>
        <charset val="204"/>
      </rPr>
      <t>матер</t>
    </r>
    <r>
      <rPr>
        <sz val="12"/>
        <color theme="1"/>
        <rFont val="Times New Roman"/>
        <charset val="204"/>
      </rPr>
      <t>*0,01+К</t>
    </r>
    <r>
      <rPr>
        <sz val="8"/>
        <color theme="1"/>
        <rFont val="Times New Roman"/>
        <charset val="204"/>
      </rPr>
      <t>страх</t>
    </r>
    <r>
      <rPr>
        <sz val="12"/>
        <color theme="1"/>
        <rFont val="Times New Roman"/>
        <charset val="204"/>
      </rPr>
      <t xml:space="preserve">*0,01
</t>
    </r>
  </si>
  <si>
    <t>1.6.1</t>
  </si>
  <si>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</si>
  <si>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r>
      <rPr>
        <sz val="12"/>
        <color theme="1"/>
        <rFont val="Times New Roman"/>
        <charset val="204"/>
      </rPr>
      <t>К</t>
    </r>
    <r>
      <rPr>
        <sz val="8"/>
        <color theme="1"/>
        <rFont val="Times New Roman"/>
        <charset val="204"/>
      </rPr>
      <t>освид</t>
    </r>
    <r>
      <rPr>
        <sz val="12"/>
        <color theme="1"/>
        <rFont val="Times New Roman"/>
        <charset val="204"/>
      </rPr>
      <t>= К</t>
    </r>
    <r>
      <rPr>
        <sz val="8"/>
        <color theme="1"/>
        <rFont val="Times New Roman"/>
        <charset val="204"/>
      </rPr>
      <t>освид ОПО</t>
    </r>
    <r>
      <rPr>
        <sz val="12"/>
        <color theme="1"/>
        <rFont val="Times New Roman"/>
        <charset val="204"/>
      </rPr>
      <t xml:space="preserve"> *0,5+ К</t>
    </r>
    <r>
      <rPr>
        <sz val="8"/>
        <color theme="1"/>
        <rFont val="Times New Roman"/>
        <charset val="204"/>
      </rPr>
      <t>освид не ОПО</t>
    </r>
    <r>
      <rPr>
        <sz val="12"/>
        <color theme="1"/>
        <rFont val="Times New Roman"/>
        <charset val="204"/>
      </rPr>
      <t xml:space="preserve">*0,5
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</si>
  <si>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1.6.1.1</t>
  </si>
  <si>
    <t>Показатель наличия отметок в паспорте оборудования, не являющегося ОПО, о проведенном техническом освидетельствовании, гидравлическом испытании, техническом диагностировании, настройки предохранительных клапанов с выводами о продлении срока эксплуатации</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</si>
  <si>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</si>
  <si>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1.6.1.2</t>
  </si>
  <si>
    <t>Показатель наличия отметок в паспорте оборудования о проведенных техническом освидетельствовании, гидравлическом испытании, экспертизы промышленной безопасности, настройки и регулировки предохранительных клапанов с выводами о продлении срока эксплуатации</t>
  </si>
  <si>
    <t>1.6.2</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</si>
  <si>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</si>
  <si>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theme="9" tint="-0.249977111117893"/>
        <rFont val="Times New Roman"/>
        <charset val="204"/>
      </rPr>
      <t xml:space="preserve">
</t>
    </r>
  </si>
  <si>
    <t>1.6.3</t>
  </si>
  <si>
    <t xml:space="preserve">Копии актов и паспортов дымовых труб, в которых в соответствии с требованиями пункта 3.3.14 Правил технической эксплуатации тепловых энергоустановок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
(подпункт 9.3.17 пункта 9 Правил)
</t>
  </si>
  <si>
    <t>Показатель наличия актов и паспортов дымовых труб, в которых отражены результаты наблюдений за техническим состоянием дымовых труб, за осадкой фундаментов, мониторингом деформации, проверок вертикальности, инструментальной проверки заземляющего контура, наблюдения за исправностью осветительной арматуры дымовых труб</t>
  </si>
  <si>
    <r>
      <rPr>
        <sz val="12"/>
        <color theme="1"/>
        <rFont val="Times New Roman"/>
        <charset val="204"/>
      </rPr>
      <t>К</t>
    </r>
    <r>
      <rPr>
        <sz val="8"/>
        <color theme="1"/>
        <rFont val="Times New Roman"/>
        <charset val="204"/>
      </rPr>
      <t>дым.труб</t>
    </r>
  </si>
  <si>
    <t xml:space="preserve">Наличие – 1
Отсутствие – 0
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</si>
  <si>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1.6.4</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</si>
  <si>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</si>
  <si>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 xml:space="preserve">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t>
  </si>
  <si>
    <t>Наличие – 1
Отсутствие – 0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</si>
  <si>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1.6.5</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</si>
  <si>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</si>
  <si>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r>
      <rPr>
        <sz val="12"/>
        <color theme="1"/>
        <rFont val="Times New Roman"/>
        <charset val="204"/>
      </rPr>
      <t xml:space="preserve">Наличие – 1
Отсутствие – 0
В случае, если 
на объекте оценки организация 
не эксплуатирует тепловые сети, Кгидр принимается равным 1.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</si>
  <si>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1.6.6</t>
  </si>
  <si>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</si>
  <si>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 xml:space="preserve">Показатель наличия документов, подтверждающих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t>
  </si>
  <si>
    <t xml:space="preserve">Наличие – 1
Отсутствие – 0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Кшурф принимается равным 1.
</t>
  </si>
  <si>
    <t>1.6.7</t>
  </si>
  <si>
    <t xml:space="preserve">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
</t>
  </si>
  <si>
    <r>
      <rPr>
        <sz val="12"/>
        <color theme="1"/>
        <rFont val="Times New Roman"/>
        <charset val="204"/>
      </rPr>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r>
    <r>
      <rPr>
        <sz val="12"/>
        <color rgb="FFFF0000"/>
        <rFont val="Times New Roman"/>
        <charset val="204"/>
      </rPr>
      <t>Значение индекса готовности И</t>
    </r>
    <r>
      <rPr>
        <sz val="8"/>
        <color rgb="FFFF0000"/>
        <rFont val="Times New Roman"/>
        <charset val="204"/>
      </rPr>
      <t>тсо</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</si>
  <si>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1.6.8</t>
  </si>
  <si>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</si>
  <si>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r>
      <rPr>
        <sz val="12"/>
        <color theme="1"/>
        <rFont val="Times New Roman"/>
        <charset val="204"/>
      </rPr>
      <t>К</t>
    </r>
    <r>
      <rPr>
        <sz val="8"/>
        <color theme="1"/>
        <rFont val="Times New Roman"/>
        <charset val="204"/>
      </rPr>
      <t>электр.сопр</t>
    </r>
  </si>
  <si>
    <r>
      <rPr>
        <sz val="12"/>
        <color theme="1"/>
        <rFont val="Times New Roman"/>
        <charset val="204"/>
      </rPr>
      <t>Наличие – 1
Отсутствие – 0
В случае, если на объекте оценки организация не эксплуатирует тепловые сети, К</t>
    </r>
    <r>
      <rPr>
        <sz val="8"/>
        <color theme="1"/>
        <rFont val="Times New Roman"/>
        <charset val="204"/>
      </rPr>
      <t xml:space="preserve">электр.сопр </t>
    </r>
    <r>
      <rPr>
        <sz val="12"/>
        <color theme="1"/>
        <rFont val="Times New Roman"/>
        <charset val="204"/>
      </rPr>
      <t xml:space="preserve">принимается равным 1.
</t>
    </r>
  </si>
  <si>
    <t>1.6.9</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</si>
  <si>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</si>
  <si>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акта опробования работоспособности оборудования насосных станций</t>
  </si>
  <si>
    <t xml:space="preserve">Наличие – 1
Отсутствие – 0
</t>
  </si>
  <si>
    <t>1.6.10</t>
  </si>
  <si>
    <t xml:space="preserve">Копии договора (договоров) (за исключением охраняемой законом тайны) поставки основного топлива, заключенного (заключенных) на срок не менее срока предстоящего отопительного периода, и копии документов, подтверждающих наличие фактических запасов основного и резервного (аварийного) топлива в объеме не менее утвержденного федеральным органом исполнительной власти или органами исполнительной власти субъектов Российской Федерации нормативов запасов топлива на источниках тепловой энергии в соответствии с Порядком определения нормативов запасов топлива на источниках тепловой энергии (за исключением источников тепловой энергии, функционирующих в режиме комбинированной выработки электрической и тепловой энергии), утвержденным приказом Минэнерго России от 10 августа 2012 г. № 377
(подпункт 9.3.25 пункта 9 Правил)
</t>
  </si>
  <si>
    <t>Показатель наличия запаса топлива, не менее утвержденных нормативов запасов топлива</t>
  </si>
  <si>
    <r>
      <rPr>
        <sz val="12"/>
        <color theme="1"/>
        <rFont val="Times New Roman"/>
        <charset val="204"/>
      </rPr>
      <t>К</t>
    </r>
    <r>
      <rPr>
        <sz val="8"/>
        <color theme="1"/>
        <rFont val="Times New Roman"/>
        <charset val="204"/>
      </rPr>
      <t>топл</t>
    </r>
  </si>
  <si>
    <r>
      <rPr>
        <sz val="12"/>
        <color theme="1"/>
        <rFont val="Times New Roman"/>
        <charset val="204"/>
      </rPr>
      <t>К</t>
    </r>
    <r>
      <rPr>
        <sz val="8"/>
        <color theme="1"/>
        <rFont val="Times New Roman"/>
        <charset val="204"/>
      </rPr>
      <t>топл</t>
    </r>
    <r>
      <rPr>
        <sz val="12"/>
        <color theme="1"/>
        <rFont val="Times New Roman"/>
        <charset val="204"/>
      </rPr>
      <t>= К</t>
    </r>
    <r>
      <rPr>
        <sz val="8"/>
        <color theme="1"/>
        <rFont val="Times New Roman"/>
        <charset val="204"/>
      </rPr>
      <t>догтопл</t>
    </r>
    <r>
      <rPr>
        <sz val="12"/>
        <color theme="1"/>
        <rFont val="Times New Roman"/>
        <charset val="204"/>
      </rPr>
      <t>*0,5+ К</t>
    </r>
    <r>
      <rPr>
        <sz val="8"/>
        <color theme="1"/>
        <rFont val="Times New Roman"/>
        <charset val="204"/>
      </rPr>
      <t>запаст</t>
    </r>
    <r>
      <rPr>
        <sz val="12"/>
        <color theme="1"/>
        <rFont val="Times New Roman"/>
        <charset val="204"/>
      </rPr>
      <t xml:space="preserve">*0,5 
</t>
    </r>
  </si>
  <si>
    <t>1.6.10.1</t>
  </si>
  <si>
    <t>Показатель наличия договора (договоров) поставки основного топлива, заключенного (заключенных) на срок не менее срока предстоящего отопительного периода</t>
  </si>
  <si>
    <r>
      <rPr>
        <sz val="12"/>
        <color theme="1"/>
        <rFont val="Times New Roman"/>
        <charset val="204"/>
      </rPr>
      <t>К</t>
    </r>
    <r>
      <rPr>
        <sz val="8"/>
        <color theme="1"/>
        <rFont val="Times New Roman"/>
        <charset val="204"/>
      </rPr>
      <t>догтопл</t>
    </r>
  </si>
  <si>
    <r>
      <rPr>
        <sz val="12"/>
        <color theme="1"/>
        <rFont val="Times New Roman"/>
        <charset val="204"/>
      </rPr>
      <t>К</t>
    </r>
    <r>
      <rPr>
        <sz val="8"/>
        <color theme="1"/>
        <rFont val="Times New Roman"/>
        <charset val="204"/>
      </rPr>
      <t>догтопл</t>
    </r>
    <r>
      <rPr>
        <sz val="12"/>
        <color theme="1"/>
        <rFont val="Times New Roman"/>
        <charset val="204"/>
      </rPr>
      <t>=1, если подтверждено наличие договоров
К</t>
    </r>
    <r>
      <rPr>
        <sz val="8"/>
        <color theme="1"/>
        <rFont val="Times New Roman"/>
        <charset val="204"/>
      </rPr>
      <t>догтопл</t>
    </r>
    <r>
      <rPr>
        <sz val="12"/>
        <color theme="1"/>
        <rFont val="Times New Roman"/>
        <charset val="204"/>
      </rPr>
      <t xml:space="preserve">=0, если не подтверждено наличие договоров 
</t>
    </r>
  </si>
  <si>
    <t>1.6.10.2</t>
  </si>
  <si>
    <t>Показатель подтверждения наличия запаса топлива, не менее утвержденных нормативов запасов топлива</t>
  </si>
  <si>
    <r>
      <rPr>
        <sz val="12"/>
        <color theme="1"/>
        <rFont val="Times New Roman"/>
        <charset val="204"/>
      </rPr>
      <t>К</t>
    </r>
    <r>
      <rPr>
        <sz val="8"/>
        <color theme="1"/>
        <rFont val="Times New Roman"/>
        <charset val="204"/>
      </rPr>
      <t>запаст</t>
    </r>
  </si>
  <si>
    <r>
      <rPr>
        <sz val="12"/>
        <color theme="1"/>
        <rFont val="Times New Roman"/>
        <charset val="204"/>
      </rPr>
      <t>К</t>
    </r>
    <r>
      <rPr>
        <sz val="8"/>
        <color theme="1"/>
        <rFont val="Times New Roman"/>
        <charset val="204"/>
      </rPr>
      <t>запаст</t>
    </r>
    <r>
      <rPr>
        <sz val="12"/>
        <color theme="1"/>
        <rFont val="Times New Roman"/>
        <charset val="204"/>
      </rPr>
      <t>=1, если Запас</t>
    </r>
    <r>
      <rPr>
        <sz val="8"/>
        <color theme="1"/>
        <rFont val="Times New Roman"/>
        <charset val="204"/>
      </rPr>
      <t>факт</t>
    </r>
    <r>
      <rPr>
        <sz val="12"/>
        <color theme="1"/>
        <rFont val="Times New Roman"/>
        <charset val="204"/>
      </rPr>
      <t>≥Запас</t>
    </r>
    <r>
      <rPr>
        <sz val="8"/>
        <color theme="1"/>
        <rFont val="Times New Roman"/>
        <charset val="204"/>
      </rPr>
      <t>нормат</t>
    </r>
    <r>
      <rPr>
        <sz val="12"/>
        <color theme="1"/>
        <rFont val="Times New Roman"/>
        <charset val="204"/>
      </rPr>
      <t xml:space="preserve">
К</t>
    </r>
    <r>
      <rPr>
        <sz val="8"/>
        <color theme="1"/>
        <rFont val="Times New Roman"/>
        <charset val="204"/>
      </rPr>
      <t>запаст</t>
    </r>
    <r>
      <rPr>
        <sz val="12"/>
        <color theme="1"/>
        <rFont val="Times New Roman"/>
        <charset val="204"/>
      </rPr>
      <t>=0, если Запас</t>
    </r>
    <r>
      <rPr>
        <sz val="8"/>
        <color theme="1"/>
        <rFont val="Times New Roman"/>
        <charset val="204"/>
      </rPr>
      <t>факт</t>
    </r>
    <r>
      <rPr>
        <sz val="12"/>
        <color theme="1"/>
        <rFont val="Times New Roman"/>
        <charset val="204"/>
      </rPr>
      <t>&lt;Запас</t>
    </r>
    <r>
      <rPr>
        <sz val="8"/>
        <color theme="1"/>
        <rFont val="Times New Roman"/>
        <charset val="204"/>
      </rPr>
      <t>нормат</t>
    </r>
    <r>
      <rPr>
        <sz val="12"/>
        <color theme="1"/>
        <rFont val="Times New Roman"/>
        <charset val="204"/>
      </rPr>
      <t xml:space="preserve">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К</t>
    </r>
    <r>
      <rPr>
        <sz val="8"/>
        <color theme="1"/>
        <rFont val="Times New Roman"/>
        <charset val="204"/>
      </rPr>
      <t>запаст</t>
    </r>
    <r>
      <rPr>
        <sz val="12"/>
        <color theme="1"/>
        <rFont val="Times New Roman"/>
        <charset val="204"/>
      </rPr>
      <t>=1, если Запас</t>
    </r>
    <r>
      <rPr>
        <sz val="8"/>
        <color theme="1"/>
        <rFont val="Times New Roman"/>
        <charset val="204"/>
      </rPr>
      <t>факт</t>
    </r>
    <r>
      <rPr>
        <sz val="12"/>
        <color theme="1"/>
        <rFont val="Times New Roman"/>
        <charset val="204"/>
      </rPr>
      <t>≥Запас</t>
    </r>
    <r>
      <rPr>
        <sz val="8"/>
        <color theme="1"/>
        <rFont val="Times New Roman"/>
        <charset val="204"/>
      </rPr>
      <t>нормат</t>
    </r>
    <r>
      <rPr>
        <sz val="12"/>
        <color theme="1"/>
        <rFont val="Times New Roman"/>
        <charset val="204"/>
      </rPr>
      <t xml:space="preserve">
К</t>
    </r>
    <r>
      <rPr>
        <sz val="8"/>
        <color theme="1"/>
        <rFont val="Times New Roman"/>
        <charset val="204"/>
      </rPr>
      <t>запаст</t>
    </r>
    <r>
      <rPr>
        <sz val="12"/>
        <color theme="1"/>
        <rFont val="Times New Roman"/>
        <charset val="204"/>
      </rPr>
      <t>=0, если Запас</t>
    </r>
    <r>
      <rPr>
        <sz val="8"/>
        <color theme="1"/>
        <rFont val="Times New Roman"/>
        <charset val="204"/>
      </rPr>
      <t>факт</t>
    </r>
    <r>
      <rPr>
        <sz val="12"/>
        <color theme="1"/>
        <rFont val="Times New Roman"/>
        <charset val="204"/>
      </rPr>
      <t>&lt;Запас</t>
    </r>
    <r>
      <rPr>
        <sz val="8"/>
        <color theme="1"/>
        <rFont val="Times New Roman"/>
        <charset val="204"/>
      </rPr>
      <t>нормат</t>
    </r>
    <r>
      <rPr>
        <sz val="12"/>
        <color theme="1"/>
        <rFont val="Times New Roman"/>
        <charset val="204"/>
      </rPr>
      <t xml:space="preserve">
</t>
    </r>
  </si>
  <si>
    <t>1.6.10.2.1</t>
  </si>
  <si>
    <t xml:space="preserve">Фактический объем запаса топлива, тыс. т  </t>
  </si>
  <si>
    <r>
      <rPr>
        <sz val="12"/>
        <color theme="1"/>
        <rFont val="Times New Roman"/>
        <charset val="204"/>
      </rPr>
      <t>Запас</t>
    </r>
    <r>
      <rPr>
        <sz val="8"/>
        <color theme="1"/>
        <rFont val="Times New Roman"/>
        <charset val="204"/>
      </rPr>
      <t>факт</t>
    </r>
  </si>
  <si>
    <t>фактическое значение</t>
  </si>
  <si>
    <t>1.6.10.2.2</t>
  </si>
  <si>
    <t>Утвержденный нормативный объем запаса топлива, тыс. т</t>
  </si>
  <si>
    <r>
      <rPr>
        <sz val="12"/>
        <color theme="1"/>
        <rFont val="Times New Roman"/>
        <charset val="204"/>
      </rPr>
      <t>Запас</t>
    </r>
    <r>
      <rPr>
        <sz val="8"/>
        <color theme="1"/>
        <rFont val="Times New Roman"/>
        <charset val="204"/>
      </rPr>
      <t xml:space="preserve">нормат </t>
    </r>
  </si>
  <si>
    <t>1.6.11</t>
  </si>
  <si>
    <t xml:space="preserve">Утвержденный в соответствии с требованиями пункта 2.7.3 Правил технической эксплуатации тепловых энергоустановок, перечень запасов материалов, запорной арматуры, запасных частей, средств механизации для выполнения срочных внеплановых (аварийных) ремонтных работ, результаты последней проведенной инвентаризации запасов материалов, запорной арматуры, запасных частей, средств механизации для выполнения срочных внеплановых (аварийных) ремонтных работ, оформленные в соответствии с требованиями Положения по ведению бухгалтерского учета и бухгалтерской отчетности в Российской Федерации, утвержденного приказом Минфина России от 29 июля 1998 г. № 34н 
(подпункт 9.3.26 Пункта 9 Правил)
</t>
  </si>
  <si>
    <t xml:space="preserve">Кматер=% наличия запас мат факт по инвентар/100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</si>
  <si>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1.6.11.1</t>
  </si>
  <si>
    <t>1.6.12</t>
  </si>
  <si>
    <t xml:space="preserve">Наличие – 1
Отсутствие – 0
В случае если организация эксплуатирует только объекты, не являющиеся ОПО, значение принимается равным 1. 
</t>
  </si>
  <si>
    <t>1.7</t>
  </si>
  <si>
    <t>Выполнять мероприятия по резервированию систем теплоснабжения, определенные утвержденной актуализированной схемой теплоснабжения и включенные в инвестиционную программу теплоснабжающей или теплосетевой организации (пункт 8 части 4 статьи 20 Федерального закона о теплоснабжении)</t>
  </si>
  <si>
    <t xml:space="preserve">Разрешение на допуск в эксплуатацию и (или) временное разрешение на допуск в эксплуатацию на объекты теплоснабжения в соответствии с требованиями Правил выдачи разрешений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утвержденных постановлением Правительства Российской Федерации от 30 января 2021 г. № 85 , построенных для реализации мероприятий по резервированию систем теплоснабжения в текущем отопительном периоде (в части мероприятий, определенных утвержденной актуализированной схемой теплоснабжения и включенных в инвестиционную программу теплоснабжающей или теплосетевой организации согласно части 8 статьи 20 и части 10 статьи 29 Федерального закона о теплоснабжении)
(подпункт 9.3.29 пункта 9 Правил) 
</t>
  </si>
  <si>
    <t xml:space="preserve">Показатель наличия разрешения на допуск в эксплуатацию энергопринимающих установок потребителей электрической энергии, объектов по производству электрической энергии, объектов электросетевого хозяйства, объектов теплоснабжения и теплопотребляющих установок, построенных для реализации мероприятий по резервированию систем теплоснабжения </t>
  </si>
  <si>
    <t>Крезерв</t>
  </si>
  <si>
    <t>1.8</t>
  </si>
  <si>
    <t>Иметь согласованный с органом местного самоуправления порядок (план) действий по ликвидации последствий аварийных ситуаций в сфере теплоснабжения (пункт 9 части 4 статьи 20 Федерального закона о теплоснабжении)</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</si>
  <si>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t>
  </si>
  <si>
    <t>Показатель наличия порядка (плана) действий по ликвидации последствий аварийных ситуаций в сфере теплоснабжения</t>
  </si>
  <si>
    <r>
      <rPr>
        <sz val="12"/>
        <color theme="1"/>
        <rFont val="Times New Roman"/>
        <charset val="204"/>
      </rPr>
      <t>К</t>
    </r>
    <r>
      <rPr>
        <sz val="8"/>
        <color theme="1"/>
        <rFont val="Times New Roman"/>
        <charset val="204"/>
      </rPr>
      <t>порядок</t>
    </r>
  </si>
  <si>
    <t xml:space="preserve">Наличие – 1
Отсутствие – 0 
</t>
  </si>
  <si>
    <t>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</si>
  <si>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</si>
  <si>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t>3</t>
  </si>
  <si>
    <t>Обеспечить выполнение плана подготовки к отопительному периоду, предусмотренного пунктом 3 Правил (подпункт 9.3 пункта 9 Правил)</t>
  </si>
  <si>
    <t xml:space="preserve">План подготовки к отопительному периоду 
(пункт 3 Правил)
</t>
  </si>
  <si>
    <t>Показатель наличия утвержденного плана подготовки к отопительному периоду</t>
  </si>
  <si>
    <r>
      <rPr>
        <sz val="12"/>
        <rFont val="Times New Roman"/>
        <charset val="204"/>
      </rPr>
      <t>К</t>
    </r>
    <r>
      <rPr>
        <sz val="8"/>
        <rFont val="Times New Roman"/>
        <charset val="204"/>
      </rPr>
      <t>план</t>
    </r>
  </si>
  <si>
    <t>Оценочный лист для расчета индекса готовности к отопительному периоду владельцев тепловых сетей, не являющихся теплосетевыми организациями</t>
  </si>
  <si>
    <r>
      <rPr>
        <sz val="12"/>
        <color theme="1"/>
        <rFont val="Times New Roman"/>
        <charset val="204"/>
      </rPr>
      <t>И</t>
    </r>
    <r>
      <rPr>
        <sz val="8"/>
        <color theme="1"/>
        <rFont val="Times New Roman"/>
        <charset val="204"/>
      </rPr>
      <t>экс-тсо</t>
    </r>
    <r>
      <rPr>
        <sz val="12"/>
        <color theme="1"/>
        <rFont val="Times New Roman"/>
        <charset val="204"/>
      </rPr>
      <t>= К</t>
    </r>
    <r>
      <rPr>
        <sz val="8"/>
        <color theme="1"/>
        <rFont val="Times New Roman"/>
        <charset val="204"/>
      </rPr>
      <t>закон о тепл</t>
    </r>
    <r>
      <rPr>
        <sz val="12"/>
        <color theme="1"/>
        <rFont val="Times New Roman"/>
        <charset val="204"/>
      </rPr>
      <t>*0,9+К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 xml:space="preserve">*0,05
</t>
    </r>
  </si>
  <si>
    <t xml:space="preserve">Выполнить требования, установленные пунктами 1 – 4, 6, 7, 9 части 4 статьи 20 Федерального закона от 27 июля 2010 г. № 190-ФЗ «О теплоснабжении» (далее – Федеральный закон о теплоснабжении)
(пункт 10 Правил обеспечения готовности к отопительному периоду, утвержденных приказом Минэнерго России от 13 ноября 2024 г. № 2234 
(далее – Правила):
</t>
  </si>
  <si>
    <t xml:space="preserve">– </t>
  </si>
  <si>
    <r>
      <rPr>
        <sz val="12"/>
        <color theme="1"/>
        <rFont val="Times New Roman"/>
        <charset val="204"/>
      </rPr>
      <t>К</t>
    </r>
    <r>
      <rPr>
        <sz val="8"/>
        <color theme="1"/>
        <rFont val="Times New Roman"/>
        <charset val="204"/>
      </rPr>
      <t>закон о тепл</t>
    </r>
    <r>
      <rPr>
        <sz val="12"/>
        <color theme="1"/>
        <rFont val="Times New Roman"/>
        <charset val="204"/>
      </rPr>
      <t>=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
К</t>
    </r>
    <r>
      <rPr>
        <sz val="8"/>
        <color theme="1"/>
        <rFont val="Times New Roman"/>
        <charset val="204"/>
      </rPr>
      <t>качест</t>
    </r>
    <r>
      <rPr>
        <sz val="12"/>
        <color theme="1"/>
        <rFont val="Times New Roman"/>
        <charset val="204"/>
      </rPr>
      <t>*0,01+К</t>
    </r>
    <r>
      <rPr>
        <sz val="8"/>
        <color theme="1"/>
        <rFont val="Times New Roman"/>
        <charset val="204"/>
      </rPr>
      <t>кач.строит</t>
    </r>
    <r>
      <rPr>
        <sz val="12"/>
        <color theme="1"/>
        <rFont val="Times New Roman"/>
        <charset val="204"/>
      </rPr>
      <t>*0,3+К</t>
    </r>
    <r>
      <rPr>
        <sz val="8"/>
        <color theme="1"/>
        <rFont val="Times New Roman"/>
        <charset val="204"/>
      </rPr>
      <t>надеж</t>
    </r>
    <r>
      <rPr>
        <sz val="12"/>
        <color theme="1"/>
        <rFont val="Times New Roman"/>
        <charset val="204"/>
      </rPr>
      <t>*0,62+
К</t>
    </r>
    <r>
      <rPr>
        <sz val="8"/>
        <color theme="1"/>
        <rFont val="Times New Roman"/>
        <charset val="204"/>
      </rPr>
      <t>порядок</t>
    </r>
    <r>
      <rPr>
        <sz val="12"/>
        <color theme="1"/>
        <rFont val="Times New Roman"/>
        <charset val="204"/>
      </rPr>
      <t xml:space="preserve">*0,01
</t>
    </r>
  </si>
  <si>
    <t xml:space="preserve">Обеспечивать функционирование эксплуатационной, диспетчерской и аварийной служб
(пункт 1 части 4 статьи 20 Федерального закона о теплоснабжении)
</t>
  </si>
  <si>
    <t xml:space="preserve">Документы, предусмотренные подпунктами 9.3.1, 
9.3.3 – 9.3.8 пункта 9 Правил
</t>
  </si>
  <si>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
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
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*0,15+
К</t>
    </r>
    <r>
      <rPr>
        <sz val="8"/>
        <color theme="1"/>
        <rFont val="Times New Roman"/>
        <charset val="204"/>
      </rPr>
      <t>трен</t>
    </r>
    <r>
      <rPr>
        <sz val="12"/>
        <color theme="1"/>
        <rFont val="Times New Roman"/>
        <charset val="204"/>
      </rPr>
      <t xml:space="preserve">*0,15
</t>
    </r>
  </si>
  <si>
    <t xml:space="preserve">Утвержденное положение о диспетчерской службе или распорядительный документ организации о назначении ответственного за диспетчерское управление в соответствии с требованиями раздела 15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9.3.3 пункта 9 Правил)
</t>
  </si>
  <si>
    <t xml:space="preserve">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опасных производственных объектов (далее – ОПО), разработанного в соответствии с пунктом 278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9.3.4 пункта 9 Правил)
</t>
  </si>
  <si>
    <t xml:space="preserve">Показатель наличия перечня производственных инструкций для безопасной эксплуатации котлов и вспомогательного оборудования
</t>
  </si>
  <si>
    <r>
      <rPr>
        <sz val="12"/>
        <color theme="1"/>
        <rFont val="Times New Roman"/>
        <charset val="204"/>
      </rP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Если в отношении объекта оценки какой-либо из показателей, указанных в подпунктах 1.1.3.1, 1.1.3.2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</si>
  <si>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утвержденными постановлением Правительства Российской Федерации от 10.05.2017 № 543 (далее – Правила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</si>
  <si>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Копии удостоверений о проверке знаний или журнала проверки знаний, протоколов проверки знаний, предусмотренных пунктами 43 – 45 Правил технической эксплуатации электроустановок потребителей электрической энергии, утвержденных приказом Минэнерго России от 12 августа 2022 г. № 811 (далее – Правила технической эксплуатации электроустановок потребителей), пунктом 2.3.23 Правил технической эксплуатации тепловых энергоустановок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предусмотренные пунктом 238 Правил промышленной безопасности, в случае эксплуатации ОПО
(подпункт 9.3.6 пункта 9 Правил)
</t>
  </si>
  <si>
    <t xml:space="preserve">Показатель наличия удостоверений проверки знаний или журнала проверки знаний, протоколов проверки знаний и (или) копии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t>
  </si>
  <si>
    <r>
      <rPr>
        <sz val="12"/>
        <color theme="1"/>
        <rFont val="Times New Roman"/>
        <charset val="204"/>
      </rPr>
      <t>К</t>
    </r>
    <r>
      <rPr>
        <sz val="8"/>
        <color theme="1"/>
        <rFont val="Times New Roman"/>
        <charset val="204"/>
      </rPr>
      <t>знаний</t>
    </r>
    <r>
      <rPr>
        <sz val="12"/>
        <color theme="1"/>
        <rFont val="Times New Roman"/>
        <charset val="204"/>
      </rPr>
      <t xml:space="preserve"> = 
К</t>
    </r>
    <r>
      <rPr>
        <sz val="8"/>
        <color theme="1"/>
        <rFont val="Times New Roman"/>
        <charset val="204"/>
      </rPr>
      <t>пров зн не ОПО</t>
    </r>
    <r>
      <rPr>
        <sz val="12"/>
        <color theme="1"/>
        <rFont val="Times New Roman"/>
        <charset val="204"/>
      </rPr>
      <t>*0,5+
К</t>
    </r>
    <r>
      <rPr>
        <sz val="8"/>
        <color theme="1"/>
        <rFont val="Times New Roman"/>
        <charset val="204"/>
      </rPr>
      <t>пров зн ОПО</t>
    </r>
    <r>
      <rPr>
        <sz val="12"/>
        <color theme="1"/>
        <rFont val="Times New Roman"/>
        <charset val="204"/>
      </rPr>
      <t xml:space="preserve">*0,5
Если в отношении объекта оценки какой-либо из показателей, указанных в подпунктах 1.1.5.1, 1.1.5.2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</si>
  <si>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Показатель наличия удостоверений о проверке знаний работников эксплуатирующей организации или записей журнала проверки знаний, протоколов проверки знаний, удостоверений о проверке знаний или журнала проверки знаний Правил технической эксплуатации электроустановок потребителей</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</si>
  <si>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</si>
  <si>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r>
      <rPr>
        <sz val="12"/>
        <color theme="1"/>
        <rFont val="Times New Roman"/>
        <charset val="204"/>
      </rPr>
      <t>Наличие – 1
Отсутствие – 0
В случае, если организация не обслуживает ОПО, то К</t>
    </r>
    <r>
      <rPr>
        <sz val="8"/>
        <color theme="1"/>
        <rFont val="Times New Roman"/>
        <charset val="204"/>
      </rPr>
      <t>обуч</t>
    </r>
    <r>
      <rPr>
        <sz val="12"/>
        <color theme="1"/>
        <rFont val="Times New Roman"/>
        <charset val="204"/>
      </rPr>
      <t xml:space="preserve"> принимается равным 1. 
</t>
    </r>
  </si>
  <si>
    <t xml:space="preserve">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не отнесенных к ОПО, определенные пунктами 2.1.2, 2.1.3 Правил технической эксплуатации тепловых энергоустановок, и (или) ответственных лиц за безопасную эксплуатацию оборудования, работающего под избыточным давлением, и ответственных за осуществление производственного контроля при эксплуатации оборудования, отнесенного к ОПО, определенные пунктом 228 Правил промышленной безопасности
(подпункт 9.3.8 пункта 9 Правил)
</t>
  </si>
  <si>
    <r>
      <rPr>
        <sz val="12"/>
        <color theme="1"/>
        <rFont val="Times New Roman"/>
        <charset val="204"/>
      </rP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 xml:space="preserve">*0,5
Если в отношении объекта оценки какой-либо из показателей, указанных в подпунктах 1.1.7.1, 1.1.7.2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r>
  </si>
  <si>
    <t xml:space="preserve">Показатель наличия организационно-распорядительных документов организации о назначении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</si>
  <si>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</si>
  <si>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 xml:space="preserve">Разработанные и утвержденные в установленном порядке температурные графики, гидравлические режимы работы системы теплоснабжения на предстоящий отопительный период, разработанные в соответствии с пунктом 6.2.1 Правил технической эксплуатации тепловых энергоустановок, а также копии эксплуатационных инструкций по ведению и контролю режимов работы системы теплоснабжения (подпункт 9.3.11 пункта 9 Правил)
</t>
  </si>
  <si>
    <t xml:space="preserve">Обеспечивать качество теплоносителей 
(пункт 4 части 4 статьи 20 Федерального закона о теплоснабжении)
</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</si>
  <si>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</si>
  <si>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экс-тсо</t>
    </r>
    <r>
      <rPr>
        <sz val="12"/>
        <color rgb="FFFF0000"/>
        <rFont val="Times New Roman"/>
        <charset val="204"/>
      </rPr>
      <t xml:space="preserve"> не может быть более 0,8 в случае, если данный показатель равен 0. </t>
    </r>
  </si>
  <si>
    <t xml:space="preserve">Обеспечивать надежное теплоснабжение потребителей (пункт 7 части 4 статьи 20 Федерального закона о теплоснабжении)
</t>
  </si>
  <si>
    <t>Документы, предусмотренные подпунктами 9.3.15, 9.3.16, 9.3.18 – 9.3.28 Правил</t>
  </si>
  <si>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t>
    </r>
    <r>
      <rPr>
        <sz val="12"/>
        <color theme="1"/>
        <rFont val="Times New Roman"/>
        <charset val="204"/>
      </rPr>
      <t>д*0,05+
К</t>
    </r>
    <r>
      <rPr>
        <sz val="8"/>
        <color theme="1"/>
        <rFont val="Times New Roman"/>
        <charset val="204"/>
      </rPr>
      <t>испыт</t>
    </r>
    <r>
      <rPr>
        <sz val="12"/>
        <color theme="1"/>
        <rFont val="Times New Roman"/>
        <charset val="204"/>
      </rPr>
      <t>*0,05+К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*0,02+
К</t>
    </r>
    <r>
      <rPr>
        <sz val="8"/>
        <color theme="1"/>
        <rFont val="Times New Roman"/>
        <charset val="204"/>
      </rPr>
      <t>очист.промыв</t>
    </r>
    <r>
      <rPr>
        <sz val="12"/>
        <color theme="1"/>
        <rFont val="Times New Roman"/>
        <charset val="204"/>
      </rPr>
      <t>*0,4+К</t>
    </r>
    <r>
      <rPr>
        <sz val="8"/>
        <color theme="1"/>
        <rFont val="Times New Roman"/>
        <charset val="204"/>
      </rPr>
      <t>электр.сопр</t>
    </r>
    <r>
      <rPr>
        <sz val="12"/>
        <color theme="1"/>
        <rFont val="Times New Roman"/>
        <charset val="204"/>
      </rPr>
      <t>*0,01+
К</t>
    </r>
    <r>
      <rPr>
        <sz val="8"/>
        <color theme="1"/>
        <rFont val="Times New Roman"/>
        <charset val="204"/>
      </rPr>
      <t>насос стан</t>
    </r>
    <r>
      <rPr>
        <sz val="12"/>
        <color theme="1"/>
        <rFont val="Times New Roman"/>
        <charset val="204"/>
      </rPr>
      <t>*0,01+К</t>
    </r>
    <r>
      <rPr>
        <sz val="8"/>
        <color theme="1"/>
        <rFont val="Times New Roman"/>
        <charset val="204"/>
      </rPr>
      <t>матер</t>
    </r>
    <r>
      <rPr>
        <sz val="12"/>
        <color theme="1"/>
        <rFont val="Times New Roman"/>
        <charset val="204"/>
      </rPr>
      <t>*0,04+К</t>
    </r>
    <r>
      <rPr>
        <sz val="8"/>
        <color theme="1"/>
        <rFont val="Times New Roman"/>
        <charset val="204"/>
      </rPr>
      <t>страх</t>
    </r>
    <r>
      <rPr>
        <sz val="12"/>
        <color theme="1"/>
        <rFont val="Times New Roman"/>
        <charset val="204"/>
      </rPr>
      <t xml:space="preserve">*0,01
</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</si>
  <si>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</si>
  <si>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оборудования
</t>
  </si>
  <si>
    <t xml:space="preserve">Косвид= 
Косвид не ОПО *0,5+ 
Косвид ОПО*0,5
Если в отношении объекта оценки какой-либо из показателей, указанных в подпунктах 1.5.1.1, 1.5.1.2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</si>
  <si>
    <t xml:space="preserve">Наличие – 1
Отсутствие – 0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</si>
  <si>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 xml:space="preserve">Копии актов комплексного обследования, очередных и внеочередных осмотров зданий и сооружений объектов теплоснабжения, журналов, паспортов зданий и сооружений, определенных перечнем документации эксплуатирующей организации, в которые занесены результаты текущих осмотров в соответствии с пунктом 3.1.3 Правил технической эксплуатации тепловых энергоустановок 
(подпункт 9.3.16 пункта 9 Правил)
</t>
  </si>
  <si>
    <t>Кобслед</t>
  </si>
  <si>
    <t xml:space="preserve">Акты (технические отчеты)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 в сроки, установленные пунктом 6.2.32 Правил технической эксплуатации тепловых энергоустановок 
(подпункт 9.3.18 пункта 9 Правил)
</t>
  </si>
  <si>
    <t>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t>
  </si>
  <si>
    <t xml:space="preserve">Акты проведения гидравлических испытаний на прочность и плотность трубопроводов тепловых сетей в соответствии с пунктом 6.2.16 Правил технической эксплуатации тепловых энергоустановок 
(подпункт 9.3.19 пункта 9 Правил)
</t>
  </si>
  <si>
    <t xml:space="preserve">Показатель наличия актов проведения гидравлических испытаний на прочность и плотность </t>
  </si>
  <si>
    <r>
      <rPr>
        <sz val="12"/>
        <color theme="1"/>
        <rFont val="Times New Roman"/>
        <charset val="204"/>
      </rPr>
      <t xml:space="preserve">Наличие – 1
Отсутствие – 0
</t>
    </r>
    <r>
      <rPr>
        <sz val="12"/>
        <color rgb="FFFF0000"/>
        <rFont val="Times New Roman"/>
        <charset val="204"/>
      </rPr>
      <t xml:space="preserve">Значение индекса готовности Иэкс-тсо не может быть более 0,8 в случае, если данный показатель равен 0. </t>
    </r>
    <r>
      <rPr>
        <sz val="12"/>
        <color theme="1"/>
        <rFont val="Times New Roman"/>
        <charset val="204"/>
      </rPr>
      <t xml:space="preserve">
</t>
    </r>
  </si>
  <si>
    <t xml:space="preserve">Документы, подтверждающие проведение мероприятий по контролю за состоянием подземных трубопроводов тепловой сети (за исключением неметаллических), проложенных в непроходных каналах, и при бесканальной прокладке, требования к проведению которых установлены пунктами 6.2.34 – 6.2.37 Правил технической эксплуатации тепловых энергоустановок 
(подпункт 9.3.20 пункта 9 Правил)
</t>
  </si>
  <si>
    <t>Акты о проведении очистки и промывки тепловых сетей, тепловых пунктов, требования к которым установлены пунктами 5.3.37, 6.2.17, 12.18 Правил технической эксплуатации тепловых энергоустановок. (подпункт 9.3.21 пункта 9 Правил)</t>
  </si>
  <si>
    <r>
      <rPr>
        <sz val="12"/>
        <color theme="1"/>
        <rFont val="Times New Roman"/>
        <charset val="204"/>
      </rPr>
      <t xml:space="preserve">Наличие – 1
Отсутствие – 0
</t>
    </r>
    <r>
      <rPr>
        <sz val="12"/>
        <color rgb="FFFF0000"/>
        <rFont val="Times New Roman"/>
        <charset val="204"/>
      </rPr>
      <t xml:space="preserve">Значение индекса готовности Иэкс-тсо не может быть более 0,8 в случае, если данный показатель равен 0. </t>
    </r>
  </si>
  <si>
    <t xml:space="preserve">Акт измерений удельного электрического сопротивления грунта и потенциалов блуждающих токов в соответствии с требованиями пункта 6.2.43 Правил технической эксплуатации тепловых энергоустановок 
(подпункт 9.3.23 Пункта 9 Правил)
</t>
  </si>
  <si>
    <t>Акт опробования работоспособности оборудования насосных станций, проведение которого установлено требованиями пункта 6.2.48 Правил технической эксплуатации тепловых энергоустановок 
(подпункт 9.3.24 Пункта 9 Правил)</t>
  </si>
  <si>
    <t>Показатель наличия запасов материалов, запорной арматуры, запасных частей, средств механизации</t>
  </si>
  <si>
    <r>
      <rPr>
        <sz val="14"/>
        <color theme="1"/>
        <rFont val="Times New Roman"/>
        <charset val="204"/>
      </rPr>
      <t>К</t>
    </r>
    <r>
      <rPr>
        <sz val="8"/>
        <color theme="1"/>
        <rFont val="Times New Roman"/>
        <charset val="204"/>
      </rPr>
      <t>матер</t>
    </r>
    <r>
      <rPr>
        <sz val="12"/>
        <color theme="1"/>
        <rFont val="Times New Roman"/>
        <charset val="204"/>
      </rPr>
      <t>=% наличия запас мат факт по инвентар/100</t>
    </r>
  </si>
  <si>
    <t xml:space="preserve">Наличие – 1
Отсутствие – 0
В случае если организация эксплуатирует только объекты, не являющиеся ОПО, значение принимается  равным 1 
</t>
  </si>
  <si>
    <t xml:space="preserve">Утвержденный в соответствии с требованиями пункта 15.4.3 Правил технической эксплуатации тепловых энергоустановок и (или) Положения о разработке планов мероприятий по локализации и ликвидации последствий аварий на опасных производственных объектах, утвержденного постановлением Правительства Российской Федерации 
от 15 сентября 2020 г. № 1437 , порядок (план) действий по ликвидации последствий аварийных ситуаций в сфере теплоснабжения или предусмотренные пунктом 386 Правил промышленной безопасности, инструкции, устанавливающие действия работников в аварийных ситуациях (в том числе при аварии).
(подпункт 9.3.28 пункта 9 Правил)
</t>
  </si>
  <si>
    <t xml:space="preserve">Наличие - 1
Отсутствие - 0
</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</si>
  <si>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(подпункт 9.2 пункта 9 Правил)
</t>
  </si>
  <si>
    <t xml:space="preserve">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
</t>
  </si>
  <si>
    <t>Обеспечить выполнение плана подготовки к отопительному периоду, предусмотренного пунктом 3 настоящих Правил (пункт 10 Правил)</t>
  </si>
  <si>
    <t xml:space="preserve">План подготовки к отопительному периоду 
(пункт 3 Правил)
</t>
  </si>
  <si>
    <t xml:space="preserve">Наличие - 1
Отсутствие - 0
</t>
  </si>
  <si>
    <t>Оценочный лист для расчета индекса готовности к отопительному периоду потребителей тепловой энергии, теплопотребляющие установки которых подключены (технологически присоединены) к системе теплоснабжения, приобретающих тепловую энергию (мощность), теплоноситель для использования на принадлежащих им на праве собственности или ином законном основании теплопотребляющих установках, управляющих организаций, а также товариществ собственников жилья, жилищных кооперативов, жилищно-строительных кооперативов или иных специализированных потребительских кооперативов при условии осуществления ими деятельности по управлению многоквартирными домами, а также лиц, с которыми в соответствии с частью 1 статьи 164 Жилищного кодекса Российской Федерации собственниками помещений в многоквартирном доме заключены договоры оказания услуг по содержанию и (или) выполнению работ по ремонту общего имущества в целях надлежащего содержания и (или) ремонта внутридомовой системы отопления в многоквартирном доме, или председателя совета многоквартирного дома в случае, если собственниками помещений в многоквартирном доме не принято решение о заключении таких договоров, или муниципальными образованиями в случае, если способ управления многоквартирным домом не выбран или выбранный способ управления не реализован</t>
  </si>
  <si>
    <r>
      <rPr>
        <sz val="12"/>
        <color theme="1"/>
        <rFont val="Times New Roman"/>
        <charset val="204"/>
      </rPr>
      <t>И</t>
    </r>
    <r>
      <rPr>
        <sz val="8"/>
        <color theme="1"/>
        <rFont val="Times New Roman"/>
        <charset val="204"/>
      </rPr>
      <t>потр</t>
    </r>
    <r>
      <rPr>
        <sz val="12"/>
        <color theme="1"/>
        <rFont val="Times New Roman"/>
        <charset val="204"/>
      </rPr>
      <t>=К</t>
    </r>
    <r>
      <rPr>
        <sz val="8"/>
        <color theme="1"/>
        <rFont val="Times New Roman"/>
        <charset val="204"/>
      </rPr>
      <t>закон о тепл</t>
    </r>
    <r>
      <rPr>
        <sz val="12"/>
        <color theme="1"/>
        <rFont val="Times New Roman"/>
        <charset val="204"/>
      </rPr>
      <t>*0,85+ К</t>
    </r>
    <r>
      <rPr>
        <sz val="8"/>
        <color theme="1"/>
        <rFont val="Times New Roman"/>
        <charset val="204"/>
      </rPr>
      <t>жил.фонд</t>
    </r>
    <r>
      <rPr>
        <sz val="12"/>
        <color theme="1"/>
        <rFont val="Times New Roman"/>
        <charset val="204"/>
      </rPr>
      <t>*0,06 +К</t>
    </r>
    <r>
      <rPr>
        <sz val="8"/>
        <color theme="1"/>
        <rFont val="Times New Roman"/>
        <charset val="204"/>
      </rPr>
      <t>газ</t>
    </r>
    <r>
      <rPr>
        <sz val="12"/>
        <color theme="1"/>
        <rFont val="Times New Roman"/>
        <charset val="204"/>
      </rPr>
      <t>*0,02+К</t>
    </r>
    <r>
      <rPr>
        <sz val="8"/>
        <color theme="1"/>
        <rFont val="Times New Roman"/>
        <charset val="204"/>
      </rPr>
      <t>предп</t>
    </r>
    <r>
      <rPr>
        <sz val="12"/>
        <color theme="1"/>
        <rFont val="Times New Roman"/>
        <charset val="204"/>
      </rPr>
      <t>*0,05+К</t>
    </r>
    <r>
      <rPr>
        <sz val="8"/>
        <color theme="1"/>
        <rFont val="Times New Roman"/>
        <charset val="204"/>
      </rPr>
      <t>план</t>
    </r>
    <r>
      <rPr>
        <sz val="12"/>
        <color theme="1"/>
        <rFont val="Times New Roman"/>
        <charset val="204"/>
      </rPr>
      <t xml:space="preserve">*0,02
</t>
    </r>
  </si>
  <si>
    <t>Выполнить требования, установленные частью 6 статьи 20 Федерального закона от 27 июля 2010 г. № 190-ФЗ «О теплоснабжении» (далее – Федеральный закон о теплоснабжении)
(подпункт 11.1 пункта 11 Правил обеспечения готовности к отопительному периоду, утвержденных приказом Минэнерго России от 13 ноября 2024 г. № 2234 (далее – Правила):</t>
  </si>
  <si>
    <r>
      <rPr>
        <sz val="12"/>
        <color theme="1"/>
        <rFont val="Times New Roman"/>
        <charset val="204"/>
      </rPr>
      <t>К</t>
    </r>
    <r>
      <rPr>
        <sz val="8"/>
        <color theme="1"/>
        <rFont val="Times New Roman"/>
        <charset val="204"/>
      </rPr>
      <t>закон о тепл</t>
    </r>
    <r>
      <rPr>
        <sz val="12"/>
        <color theme="1"/>
        <rFont val="Times New Roman"/>
        <charset val="204"/>
      </rPr>
      <t>=К</t>
    </r>
    <r>
      <rPr>
        <sz val="8"/>
        <color theme="1"/>
        <rFont val="Times New Roman"/>
        <charset val="204"/>
      </rPr>
      <t>безопасн</t>
    </r>
    <r>
      <rPr>
        <sz val="12"/>
        <color theme="1"/>
        <rFont val="Times New Roman"/>
        <charset val="204"/>
      </rPr>
      <t>*0,8+К</t>
    </r>
    <r>
      <rPr>
        <sz val="8"/>
        <color theme="1"/>
        <rFont val="Times New Roman"/>
        <charset val="204"/>
      </rPr>
      <t>режим</t>
    </r>
    <r>
      <rPr>
        <sz val="12"/>
        <color theme="1"/>
        <rFont val="Times New Roman"/>
        <charset val="204"/>
      </rPr>
      <t>*0,03+
К</t>
    </r>
    <r>
      <rPr>
        <sz val="8"/>
        <color theme="1"/>
        <rFont val="Times New Roman"/>
        <charset val="204"/>
      </rPr>
      <t>задолж</t>
    </r>
    <r>
      <rPr>
        <sz val="12"/>
        <color theme="1"/>
        <rFont val="Times New Roman"/>
        <charset val="204"/>
      </rPr>
      <t>*0,15+К</t>
    </r>
    <r>
      <rPr>
        <sz val="8"/>
        <color theme="1"/>
        <rFont val="Times New Roman"/>
        <charset val="204"/>
      </rPr>
      <t>учет</t>
    </r>
    <r>
      <rPr>
        <sz val="12"/>
        <color theme="1"/>
        <rFont val="Times New Roman"/>
        <charset val="204"/>
      </rPr>
      <t>*0,02</t>
    </r>
  </si>
  <si>
    <t>Обеспечивать эксплуатацию теплопотребляющих установок в соответствии с требованиями безопасности в сфере теплоснабжения, установленными статьей 23.2  Федерального закона о теплоснабжении (пункт 1 части 6 статьи 20 Федерального закона о теплоснабжении)</t>
  </si>
  <si>
    <t xml:space="preserve">Документы, предусмотренные подпунктами 11.5.1 – 11.5.10 пункта 11 Правил </t>
  </si>
  <si>
    <t>Показатель обеспечения эксплуатации теплопотребляющих установок в соответствии с требованиями безопасности</t>
  </si>
  <si>
    <r>
      <rPr>
        <sz val="12"/>
        <color theme="1"/>
        <rFont val="Times New Roman"/>
        <charset val="204"/>
      </rPr>
      <t>К</t>
    </r>
    <r>
      <rPr>
        <sz val="8"/>
        <color theme="1"/>
        <rFont val="Times New Roman"/>
        <charset val="204"/>
      </rPr>
      <t>безопасн</t>
    </r>
  </si>
  <si>
    <r>
      <rPr>
        <sz val="12"/>
        <color theme="1"/>
        <rFont val="Times New Roman"/>
        <charset val="204"/>
      </rPr>
      <t>К</t>
    </r>
    <r>
      <rPr>
        <sz val="8"/>
        <color theme="1"/>
        <rFont val="Times New Roman"/>
        <charset val="204"/>
      </rPr>
      <t>безопасн</t>
    </r>
    <r>
      <rPr>
        <sz val="12"/>
        <color theme="1"/>
        <rFont val="Times New Roman"/>
        <charset val="204"/>
      </rPr>
      <t>=К</t>
    </r>
    <r>
      <rPr>
        <sz val="8"/>
        <color theme="1"/>
        <rFont val="Times New Roman"/>
        <charset val="204"/>
      </rPr>
      <t>промыв</t>
    </r>
    <r>
      <rPr>
        <sz val="12"/>
        <color theme="1"/>
        <rFont val="Times New Roman"/>
        <charset val="204"/>
      </rPr>
      <t>*0,31+К</t>
    </r>
    <r>
      <rPr>
        <sz val="8"/>
        <color theme="1"/>
        <rFont val="Times New Roman"/>
        <charset val="204"/>
      </rPr>
      <t>гидр</t>
    </r>
    <r>
      <rPr>
        <sz val="12"/>
        <color theme="1"/>
        <rFont val="Times New Roman"/>
        <charset val="204"/>
      </rPr>
      <t>*0,31+
К</t>
    </r>
    <r>
      <rPr>
        <sz val="8"/>
        <color theme="1"/>
        <rFont val="Times New Roman"/>
        <charset val="204"/>
      </rPr>
      <t>арм</t>
    </r>
    <r>
      <rPr>
        <sz val="12"/>
        <color theme="1"/>
        <rFont val="Times New Roman"/>
        <charset val="204"/>
      </rPr>
      <t>*0,01+К</t>
    </r>
    <r>
      <rPr>
        <sz val="8"/>
        <color theme="1"/>
        <rFont val="Times New Roman"/>
        <charset val="204"/>
      </rPr>
      <t>отв</t>
    </r>
    <r>
      <rPr>
        <sz val="12"/>
        <color theme="1"/>
        <rFont val="Times New Roman"/>
        <charset val="204"/>
      </rPr>
      <t>*0,01+К</t>
    </r>
    <r>
      <rPr>
        <sz val="8"/>
        <color theme="1"/>
        <rFont val="Times New Roman"/>
        <charset val="204"/>
      </rPr>
      <t>испыт</t>
    </r>
    <r>
      <rPr>
        <sz val="12"/>
        <color theme="1"/>
        <rFont val="Times New Roman"/>
        <charset val="204"/>
      </rPr>
      <t>*0,31+
К</t>
    </r>
    <r>
      <rPr>
        <sz val="8"/>
        <color theme="1"/>
        <rFont val="Times New Roman"/>
        <charset val="204"/>
      </rPr>
      <t>перечень</t>
    </r>
    <r>
      <rPr>
        <sz val="12"/>
        <color theme="1"/>
        <rFont val="Times New Roman"/>
        <charset val="204"/>
      </rPr>
      <t>*0,01+К</t>
    </r>
    <r>
      <rPr>
        <sz val="8"/>
        <color theme="1"/>
        <rFont val="Times New Roman"/>
        <charset val="204"/>
      </rPr>
      <t>экспл/произв.инстр</t>
    </r>
    <r>
      <rPr>
        <sz val="12"/>
        <color theme="1"/>
        <rFont val="Times New Roman"/>
        <charset val="204"/>
      </rPr>
      <t>*0,01+
К</t>
    </r>
    <r>
      <rPr>
        <sz val="8"/>
        <color theme="1"/>
        <rFont val="Times New Roman"/>
        <charset val="204"/>
      </rPr>
      <t>паспорт.тепл.пункт</t>
    </r>
    <r>
      <rPr>
        <sz val="12"/>
        <color theme="1"/>
        <rFont val="Times New Roman"/>
        <charset val="204"/>
      </rPr>
      <t>*0,01+К</t>
    </r>
    <r>
      <rPr>
        <sz val="8"/>
        <color theme="1"/>
        <rFont val="Times New Roman"/>
        <charset val="204"/>
      </rPr>
      <t>шт</t>
    </r>
    <r>
      <rPr>
        <sz val="12"/>
        <color theme="1"/>
        <rFont val="Times New Roman"/>
        <charset val="204"/>
      </rPr>
      <t>*0,01+
К</t>
    </r>
    <r>
      <rPr>
        <sz val="8"/>
        <color theme="1"/>
        <rFont val="Times New Roman"/>
        <charset val="204"/>
      </rPr>
      <t>регул.темпер</t>
    </r>
    <r>
      <rPr>
        <sz val="12"/>
        <color theme="1"/>
        <rFont val="Times New Roman"/>
        <charset val="204"/>
      </rPr>
      <t xml:space="preserve">*0,01
</t>
    </r>
  </si>
  <si>
    <t xml:space="preserve">Акты промывки теплопотребляющей установки, проведенной в присутствии представителя единой теплоснабжающей организации, в зону (зоны) деятельности которой входит система (системы) теплоснабжения, установленные требованиями пункта 9.2.9 Правил технической эксплуатации тепловых энергоустановок, утвержденных приказом Минэнерго России от 24 марта 2003 г. № 115  (далее – Правила технической эксплуатации тепловых энергоустановок)
(подпункт 11.5.1 пункта 11 Правил)
</t>
  </si>
  <si>
    <t xml:space="preserve">Показатель наличия акта промывки теплопотребляющей установки </t>
  </si>
  <si>
    <r>
      <rPr>
        <sz val="12"/>
        <color theme="1"/>
        <rFont val="Times New Roman"/>
        <charset val="204"/>
      </rPr>
      <t>К</t>
    </r>
    <r>
      <rPr>
        <sz val="8"/>
        <color theme="1"/>
        <rFont val="Times New Roman"/>
        <charset val="204"/>
      </rPr>
      <t>промыв</t>
    </r>
  </si>
  <si>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потр</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</si>
  <si>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 xml:space="preserve">Акты о проведении наладки режимов потребления тепловой энергии и (или) теплоносителя (в том числе тепловых и гидравлических режимов) теплового пункта, внутридомовых сетей и теплопотребляющих установок, актов об установке и пломбировании дроссельных (ограничительных) устройств во внутренних системах, включая элеваторы и шайбы на линиях рециркуляции горячего водоснабжения в соответствии с пунктом 9.3.25 Правил технической эксплуатации тепловых энергоустановок 
(подпункт 11.5.2 пункта 11 Правил)
</t>
  </si>
  <si>
    <t xml:space="preserve">Показатель наличия актов о проведении наладки режимов потребления тепловой энергии и (или) теплоносителя </t>
  </si>
  <si>
    <t xml:space="preserve">Акт проверки (осмотра) запорной арматуры, в том числе в высших (воздушники) и низших точках трубопровода (спускники) и арматуры постоянного регулирования на предмет наличия и 
работоспособности, плотности (герметичности) сальниковых уплотнений, наличия теплоизоляции в соответствии с проектными решениями, наличия соответствующих неповрежденных пломб, установленных теплоснабжающими и теплосетевыми организациями 
(подпункт 11.5.3 пункта 11 Правил)
</t>
  </si>
  <si>
    <t>Показатель наличия акта проверки (осмотра) запорной арматуры и арматуры постоянного регулирования</t>
  </si>
  <si>
    <r>
      <rPr>
        <sz val="12"/>
        <color theme="1"/>
        <rFont val="Times New Roman"/>
        <charset val="204"/>
      </rPr>
      <t>К</t>
    </r>
    <r>
      <rPr>
        <sz val="8"/>
        <color theme="1"/>
        <rFont val="Times New Roman"/>
        <charset val="204"/>
      </rPr>
      <t>арм</t>
    </r>
  </si>
  <si>
    <t>Установленные пунктами 2.1.2, 2.1.3 Правил технической эксплуатации тепловых энергоустановок организационно-распорядительные документы организации о назначении ответственных лиц за безопасную эксплуатацию тепловых энергоустановок для объектов и (или) установленные пунктом 228 Правил промышленной безопасности при использовании оборудования, работающего под избыточным давлением, утвержденных приказом Ростехнадзора от 15 декабря 2020 г. № 536  (далее – Правила промышленной безопасности),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опасных производственных объектах (далее – ОПО)
(подпункт 11.5.4 пункта 11 Правил)</t>
  </si>
  <si>
    <t>Показатель назначения ответственных лиц за безопасную эксплуатацию тепловых энергоустановок</t>
  </si>
  <si>
    <t xml:space="preserve">Акты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 (до вводной запорной арматуры) в границах балансовой принадлежности, оборудования индивидуальных тепловых пунктов и внутренних систем теплопотребления в соответствии
с требованиями пунктов 9.8, 9.1.59 Правил технической эксплуатации тепловых энергоустановок и наличие записей о результатах проведенных испытаний в паспорте теплового пункта  и (или) теплопотребляющих установок 
(подпункт 11.5.5 пункта 11 Правил)
</t>
  </si>
  <si>
    <t>Показатель наличия актов о проведении испытаний на плотность и прочность (гидравлических испытаний) тепловых энергоустановок, включая трубопроводы тепловых сетей (при наличии) и участков тепловых вводов</t>
  </si>
  <si>
    <r>
      <rPr>
        <sz val="12"/>
        <color theme="1"/>
        <rFont val="Times New Roman"/>
        <charset val="204"/>
      </rPr>
      <t xml:space="preserve">Наличие – 1
Отсутствие – 0
</t>
    </r>
    <r>
      <rPr>
        <sz val="12"/>
        <color rgb="FFFF0000"/>
        <rFont val="Times New Roman"/>
        <charset val="204"/>
      </rPr>
      <t>Значение индекса готовности И</t>
    </r>
    <r>
      <rPr>
        <sz val="8"/>
        <color rgb="FFFF0000"/>
        <rFont val="Times New Roman"/>
        <charset val="204"/>
      </rPr>
      <t>потр</t>
    </r>
    <r>
      <rPr>
        <sz val="12"/>
        <color rgb="FFFF0000"/>
        <rFont val="Times New Roman"/>
        <charset val="204"/>
      </rPr>
      <t xml:space="preserve"> не может быть более 0,8 в случае, если данный показатель равен 0. </t>
    </r>
    <r>
      <rPr>
        <sz val="12"/>
        <color theme="1"/>
        <rFont val="Times New Roman"/>
        <charset val="204"/>
      </rPr>
      <t xml:space="preserve">
</t>
    </r>
  </si>
  <si>
    <t>Организационно-распорядительные документы об утверждении перечня производственных инструкций для безопасной эксплуатации котлов и вспомогательного оборудования в случае эксплуатации ОПО, разработанного
в соответствии с пунктом 278 Правил промышленной безопасности, и (или) перечня документации эксплуатирующей организации для объектов, не являющихся ОПО, разработанного в соответствии с пунктом 2.8.2 Правил технической эксплуатации тепловых энергоустановок
(подпункт 11.5.6 пункта 11 Правил)</t>
  </si>
  <si>
    <t xml:space="preserve">Показатель наличия перечня производственных инструкций для безопасной эксплуатации котлов и вспомогательного оборудования в случае эксплуатации ОПО
</t>
  </si>
  <si>
    <t xml:space="preserve">Утвержденные в соответствии с требованиями пункта 2.2 Правил технической эксплуатации тепловых энергоустановок эксплуатационные инструкции объектов теплоснабжения и (или) производственные инструкции, разработанные в соответствии с пунктом 278 Правил промышленной безопасности 
(подпункт 11.5.7 пункта 11 Правил)
</t>
  </si>
  <si>
    <t xml:space="preserve">Паспорта тепловых пунктов или копии паспортов тепловых пунктов в соответствии с пунктом 9.1.5 Правил технической эксплуатации тепловых энергоустановок, а также проектно-техническая документация на здание (сооружение) в части внутренних систем теплоснабжения по теплопотребляющим установкам, установленным в здании (сооружении) 
(подпункт 11.5.8 пункта 11 Правил)
</t>
  </si>
  <si>
    <t>Показатель наличия паспортов тепловых пунктов и проектно-технической документации на здание в части внутренних систем теплоснабжения по теплопотребляющим установкам</t>
  </si>
  <si>
    <r>
      <rPr>
        <sz val="12"/>
        <color theme="1"/>
        <rFont val="Times New Roman"/>
        <charset val="204"/>
      </rPr>
      <t>К</t>
    </r>
    <r>
      <rPr>
        <sz val="8"/>
        <color theme="1"/>
        <rFont val="Times New Roman"/>
        <charset val="204"/>
      </rPr>
      <t>паспорт.тепл.пункт</t>
    </r>
  </si>
  <si>
    <t xml:space="preserve">Выписка из утвержденного штатного расписания, подтверждающая наличие персонала, осуществляющего функции эксплуатационной, диспетчерской и аварийной служб или договоры на техническое обслуживание, энергосервисные контракты в случае привлечения специализированных организаций для эксплуатации оборудования
(подпункт 11.5.9 пункта 11 Правил)
</t>
  </si>
  <si>
    <t xml:space="preserve">Акты или документы, подтверждающие проверку работоспособности автоматических регуляторов температуры воды, подаваемой в системы горячего водоснабжения, а также проверку настроечных характеристик и установок систем регулирования и (или) регуляторов температуры и давления теплоносителя на системы отопления и воды на системы горячего водоснабжения, ограничения расхода сетевой воды через тепловой пункт в соответствии с пунктами 9.3.22, 9.4.18 Правил технической эксплуатации тепловых энергоустановок
(подпункт 11.5.10 пункта 11 Правил)
</t>
  </si>
  <si>
    <t>Показатель наличия актов или документов, подтверждающих работоспособность автоматических регуляторов температуры воды</t>
  </si>
  <si>
    <r>
      <rPr>
        <sz val="12"/>
        <color theme="1"/>
        <rFont val="Times New Roman"/>
        <charset val="204"/>
      </rPr>
      <t>К</t>
    </r>
    <r>
      <rPr>
        <sz val="8"/>
        <color theme="1"/>
        <rFont val="Times New Roman"/>
        <charset val="204"/>
      </rPr>
      <t>регул.темпер</t>
    </r>
  </si>
  <si>
    <t>Обеспечивать готовность к соблюдению указанного в договоре теплоснабжения режима потребления тепловой энергии 
(пункт 2 части 6 статьи 20 Федерального закона о теплоснабжении)</t>
  </si>
  <si>
    <t>Документы, предусмотренные подпунктами 11.5.11, 11.5.19 пункта 11 Правил</t>
  </si>
  <si>
    <t>Показатель обеспечения соблюдения указанного в договоре теплоснабжения режима потребления тепловой энергии</t>
  </si>
  <si>
    <r>
      <rPr>
        <sz val="12"/>
        <color theme="1"/>
        <rFont val="Times New Roman"/>
        <charset val="204"/>
      </rPr>
      <t>К</t>
    </r>
    <r>
      <rPr>
        <sz val="8"/>
        <color theme="1"/>
        <rFont val="Times New Roman"/>
        <charset val="204"/>
      </rPr>
      <t>режим</t>
    </r>
  </si>
  <si>
    <r>
      <rPr>
        <sz val="12"/>
        <color theme="1"/>
        <rFont val="Times New Roman"/>
        <charset val="204"/>
      </rPr>
      <t>К</t>
    </r>
    <r>
      <rPr>
        <sz val="8"/>
        <color theme="1"/>
        <rFont val="Times New Roman"/>
        <charset val="204"/>
      </rPr>
      <t>режим</t>
    </r>
    <r>
      <rPr>
        <sz val="12"/>
        <color theme="1"/>
        <rFont val="Times New Roman"/>
        <charset val="204"/>
      </rPr>
      <t>=0,5*К</t>
    </r>
    <r>
      <rPr>
        <sz val="8"/>
        <color theme="1"/>
        <rFont val="Times New Roman"/>
        <charset val="204"/>
      </rPr>
      <t>врез</t>
    </r>
    <r>
      <rPr>
        <sz val="12"/>
        <color theme="1"/>
        <rFont val="Times New Roman"/>
        <charset val="204"/>
      </rPr>
      <t>+0,5*К</t>
    </r>
    <r>
      <rPr>
        <sz val="8"/>
        <color theme="1"/>
        <rFont val="Times New Roman"/>
        <charset val="204"/>
      </rPr>
      <t>тех.готов</t>
    </r>
  </si>
  <si>
    <t xml:space="preserve">Акты осмотра объектов теплоснабжения и теплопотребляющих установок на предмет наличия несанкционированных врезок для разбора сетевой воды или потребления тепловой энергии на теплопотребляющих энергоустановках, или для переключения закрытой системы теплоснабжения на открытую систему теплоснабжения с разбором сетевой воды или отступлений от проектного решения
(подпункт 11.5.11 пункта 11 Правил)
</t>
  </si>
  <si>
    <t xml:space="preserve">Показатель наличия актов осмотра объектов теплоснабжения и теплопотребляющих установок на предмет наличия несанкционированных врезок </t>
  </si>
  <si>
    <r>
      <rPr>
        <sz val="12"/>
        <color theme="1"/>
        <rFont val="Times New Roman"/>
        <charset val="204"/>
      </rPr>
      <t>К</t>
    </r>
    <r>
      <rPr>
        <sz val="8"/>
        <color theme="1"/>
        <rFont val="Times New Roman"/>
        <charset val="204"/>
      </rPr>
      <t>врез</t>
    </r>
  </si>
  <si>
    <t xml:space="preserve">Подписанный представителем теплоснабжающей организации и уполномоченным представителем потребителя тепловой энергии акт проверки технической готовности теплопотребляющей установки объекта к отопительному периоду, составленный по результатам анализа документов и визуального осмотра, с указанием выявленных замечаний, свидетельствующих о несоблюдении потребителем требований безопасной эксплуатации теплопотребляющих установок
и (или) невыполнении мероприятий, обеспечивающих соблюдение указанного в договоре теплоснабжения или предусмотренного нормативными актами режима потребления тепловой энергии (подпункт 11.5.19 пункта 11 Правил)
</t>
  </si>
  <si>
    <t>Показатель наличия актов проверки технической готовности теплопотребляющей установки объекта к отопительному периоду</t>
  </si>
  <si>
    <r>
      <rPr>
        <sz val="12"/>
        <color theme="1"/>
        <rFont val="Times New Roman"/>
        <charset val="204"/>
      </rPr>
      <t>К</t>
    </r>
    <r>
      <rPr>
        <sz val="8"/>
        <color theme="1"/>
        <rFont val="Times New Roman"/>
        <charset val="204"/>
      </rPr>
      <t>тех.готов</t>
    </r>
  </si>
  <si>
    <t>Обеспечивать отсутствие задолженности за поставленные тепловую энергию (мощность), теплоноситель 
(пункт 3 части 6 статьи 20 Федерального закона о теплоснабжении)</t>
  </si>
  <si>
    <t>Документы, предусмотренные подпунктами 11.5.12, 11.5.13 пункта 11 Правил</t>
  </si>
  <si>
    <t>Показатель отсутствия задолженности за поставленные тепловую энергию</t>
  </si>
  <si>
    <r>
      <rPr>
        <sz val="12"/>
        <color theme="1"/>
        <rFont val="Times New Roman"/>
        <charset val="204"/>
      </rPr>
      <t>К</t>
    </r>
    <r>
      <rPr>
        <sz val="8"/>
        <color theme="1"/>
        <rFont val="Times New Roman"/>
        <charset val="204"/>
      </rPr>
      <t>задолж</t>
    </r>
  </si>
  <si>
    <r>
      <rPr>
        <sz val="12"/>
        <color theme="1"/>
        <rFont val="Times New Roman"/>
        <charset val="204"/>
      </rPr>
      <t>К</t>
    </r>
    <r>
      <rPr>
        <sz val="8"/>
        <color theme="1"/>
        <rFont val="Times New Roman"/>
        <charset val="204"/>
      </rPr>
      <t>задолж</t>
    </r>
    <r>
      <rPr>
        <sz val="12"/>
        <color theme="1"/>
        <rFont val="Times New Roman"/>
        <charset val="204"/>
      </rPr>
      <t>=К</t>
    </r>
    <r>
      <rPr>
        <sz val="8"/>
        <color theme="1"/>
        <rFont val="Times New Roman"/>
        <charset val="204"/>
      </rPr>
      <t>договор</t>
    </r>
    <r>
      <rPr>
        <sz val="12"/>
        <color theme="1"/>
        <rFont val="Times New Roman"/>
        <charset val="204"/>
      </rPr>
      <t>*0,05+К</t>
    </r>
    <r>
      <rPr>
        <sz val="8"/>
        <color theme="1"/>
        <rFont val="Times New Roman"/>
        <charset val="204"/>
      </rPr>
      <t>свер</t>
    </r>
    <r>
      <rPr>
        <sz val="12"/>
        <color theme="1"/>
        <rFont val="Times New Roman"/>
        <charset val="204"/>
      </rPr>
      <t xml:space="preserve">*0,95
</t>
    </r>
  </si>
  <si>
    <t>1.3.1</t>
  </si>
  <si>
    <t xml:space="preserve">Копии заключенных договоров теплоснабжения и (или) договоров оказания услуг по поддержанию резервной тепловой мощности 
(подпункт 11.5.12 пункта 11 Правил)
</t>
  </si>
  <si>
    <t>Показатель наличия заключенных договоров теплоснабжения и (или) договоров оказания услуг по поддержанию резервной тепловой мощности</t>
  </si>
  <si>
    <r>
      <rPr>
        <sz val="12"/>
        <color theme="1"/>
        <rFont val="Times New Roman"/>
        <charset val="204"/>
      </rPr>
      <t>К</t>
    </r>
    <r>
      <rPr>
        <sz val="8"/>
        <color theme="1"/>
        <rFont val="Times New Roman"/>
        <charset val="204"/>
      </rPr>
      <t>договор</t>
    </r>
  </si>
  <si>
    <t>1.3.2</t>
  </si>
  <si>
    <t xml:space="preserve">Акт сверки расчетов за поставленные тепловую энергию (мощность), теплоноситель, горячую воду, оказание услуг по поддержанию резервной тепловой мощности по состоянию на дату проверки, подтверждающий отсутствие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
(подпункт 11.5.13 пункта 11 Правил)
</t>
  </si>
  <si>
    <t>Показатель отсутствия задолженности либо подписанное сторонами соглашение, подтверждающее урегулирование с теплоснабжающей организацией порядка погашения всей существующей задолженности</t>
  </si>
  <si>
    <r>
      <rPr>
        <sz val="12"/>
        <color theme="1"/>
        <rFont val="Times New Roman"/>
        <charset val="204"/>
      </rPr>
      <t>К</t>
    </r>
    <r>
      <rPr>
        <sz val="8"/>
        <color theme="1"/>
        <rFont val="Times New Roman"/>
        <charset val="204"/>
      </rPr>
      <t>свер</t>
    </r>
  </si>
  <si>
    <t>Организовывать коммерческий учет тепловой энергии, теплоносителя в соответствии с требованиями, установленными статьей 19 Закона о теплоснабжении (пункт 4 части 6 статьи 20 Федерального закона о теплоснабжении)</t>
  </si>
  <si>
    <t>Документы, предусмотренные подпунктами 11.5.14, 11.5.15 пункта 11 Правил</t>
  </si>
  <si>
    <t>Показатель организации коммерческого учета тепловой энергии, теплоносителя</t>
  </si>
  <si>
    <r>
      <rPr>
        <sz val="12"/>
        <color theme="1"/>
        <rFont val="Times New Roman"/>
        <charset val="204"/>
      </rPr>
      <t>К</t>
    </r>
    <r>
      <rPr>
        <sz val="8"/>
        <color theme="1"/>
        <rFont val="Times New Roman"/>
        <charset val="204"/>
      </rPr>
      <t>учет</t>
    </r>
  </si>
  <si>
    <r>
      <rPr>
        <sz val="12"/>
        <color theme="1"/>
        <rFont val="Times New Roman"/>
        <charset val="204"/>
      </rPr>
      <t>К</t>
    </r>
    <r>
      <rPr>
        <sz val="8"/>
        <color theme="1"/>
        <rFont val="Times New Roman"/>
        <charset val="204"/>
      </rPr>
      <t>учет</t>
    </r>
    <r>
      <rPr>
        <sz val="12"/>
        <color theme="1"/>
        <rFont val="Times New Roman"/>
        <charset val="204"/>
      </rPr>
      <t>=К</t>
    </r>
    <r>
      <rPr>
        <sz val="8"/>
        <color theme="1"/>
        <rFont val="Times New Roman"/>
        <charset val="204"/>
      </rPr>
      <t>провер.уз.уч</t>
    </r>
    <r>
      <rPr>
        <sz val="12"/>
        <color theme="1"/>
        <rFont val="Times New Roman"/>
        <charset val="204"/>
      </rPr>
      <t>*0,5+К</t>
    </r>
    <r>
      <rPr>
        <sz val="8"/>
        <color theme="1"/>
        <rFont val="Times New Roman"/>
        <charset val="204"/>
      </rPr>
      <t>провер.кип</t>
    </r>
    <r>
      <rPr>
        <sz val="12"/>
        <color theme="1"/>
        <rFont val="Times New Roman"/>
        <charset val="204"/>
      </rPr>
      <t xml:space="preserve">*0,5
</t>
    </r>
  </si>
  <si>
    <t>1.4.1</t>
  </si>
  <si>
    <t xml:space="preserve">Акты периодической проверки узла учета, составленные в соответствии с пунктом 73 Правил коммерческого учета, утвержденных постановлением Правительства Российской Федерации от 18 ноября 2013 № 1034, акты разграничения балансовой принадлежности
(подпункт 11.5.14 пункта 11 Правил)
</t>
  </si>
  <si>
    <t xml:space="preserve">Показатель наличия акта проверки узла учета </t>
  </si>
  <si>
    <r>
      <rPr>
        <sz val="12"/>
        <color theme="1"/>
        <rFont val="Times New Roman"/>
        <charset val="204"/>
      </rPr>
      <t>К</t>
    </r>
    <r>
      <rPr>
        <sz val="8"/>
        <color theme="1"/>
        <rFont val="Times New Roman"/>
        <charset val="204"/>
      </rPr>
      <t>провер.уз.уч</t>
    </r>
  </si>
  <si>
    <t>1.4.2</t>
  </si>
  <si>
    <t xml:space="preserve">Акты проверки контрольно-измерительных приборов в тепловом пункте, с обязательным указанием заводских номеров, отметки о наличии паспортов контрольно-измерительных приборов
(подпункт 11.5.15 пункта 11 Правил)
</t>
  </si>
  <si>
    <t>Показатель наличия актов проверки контрольно-измерительных приборов в тепловом пункте</t>
  </si>
  <si>
    <r>
      <rPr>
        <sz val="12"/>
        <color theme="1"/>
        <rFont val="Times New Roman"/>
        <charset val="204"/>
      </rPr>
      <t>К</t>
    </r>
    <r>
      <rPr>
        <sz val="8"/>
        <color theme="1"/>
        <rFont val="Times New Roman"/>
        <charset val="204"/>
      </rPr>
      <t>провер.кип</t>
    </r>
  </si>
  <si>
    <t>В случае эксплуатации жилищного фонда обеспечить выполнение требований Правил и норм технической эксплуатации жилищного фонда, утвержденных постановлением Госстроя Российской Федерации от 27 сентября 2003 № 170  (далее – Правила и нормы технической эксплуатации жилищного фонда) 
(подпункт 11.2 пункта 11 Правил)</t>
  </si>
  <si>
    <t>Документы, предусмотренные подпунктами 11.5.16, 11.5.17 пункта 11 Правил</t>
  </si>
  <si>
    <t>Показатель выполнения Правил и норм технической эксплуатации жилищного фонда</t>
  </si>
  <si>
    <r>
      <rPr>
        <sz val="12"/>
        <color theme="1"/>
        <rFont val="Times New Roman"/>
        <charset val="204"/>
      </rPr>
      <t>К</t>
    </r>
    <r>
      <rPr>
        <sz val="8"/>
        <color theme="1"/>
        <rFont val="Times New Roman"/>
        <charset val="204"/>
      </rPr>
      <t>жил.фонд</t>
    </r>
  </si>
  <si>
    <r>
      <rPr>
        <sz val="12"/>
        <color theme="1"/>
        <rFont val="Times New Roman"/>
        <charset val="204"/>
      </rPr>
      <t>К</t>
    </r>
    <r>
      <rPr>
        <sz val="8"/>
        <color theme="1"/>
        <rFont val="Times New Roman"/>
        <charset val="204"/>
      </rPr>
      <t>жил.фонд</t>
    </r>
    <r>
      <rPr>
        <sz val="12"/>
        <color theme="1"/>
        <rFont val="Times New Roman"/>
        <charset val="204"/>
      </rPr>
      <t>=К</t>
    </r>
    <r>
      <rPr>
        <sz val="8"/>
        <color theme="1"/>
        <rFont val="Times New Roman"/>
        <charset val="204"/>
      </rPr>
      <t>контур</t>
    </r>
    <r>
      <rPr>
        <sz val="12"/>
        <color theme="1"/>
        <rFont val="Times New Roman"/>
        <charset val="204"/>
      </rPr>
      <t>*0,7+К</t>
    </r>
    <r>
      <rPr>
        <sz val="8"/>
        <color theme="1"/>
        <rFont val="Times New Roman"/>
        <charset val="204"/>
      </rPr>
      <t>дезинф</t>
    </r>
    <r>
      <rPr>
        <sz val="12"/>
        <color theme="1"/>
        <rFont val="Times New Roman"/>
        <charset val="204"/>
      </rPr>
      <t>*0,3</t>
    </r>
  </si>
  <si>
    <t>Акт выполненных работ по подготовке к отопительному периоду теплового контура здания в соответствии с требованиями пункта 2.6.10 Правил и норм технической эксплуатации жилищного фонда
(подпункт 11.5.16 пункта 11 Правил)</t>
  </si>
  <si>
    <t>Показатель выполнения работ по подготовке к отопительному периоду теплового контура здания</t>
  </si>
  <si>
    <r>
      <rPr>
        <sz val="12"/>
        <color theme="1"/>
        <rFont val="Times New Roman"/>
        <charset val="204"/>
      </rPr>
      <t>К</t>
    </r>
    <r>
      <rPr>
        <sz val="8"/>
        <color theme="1"/>
        <rFont val="Times New Roman"/>
        <charset val="204"/>
      </rPr>
      <t>контур</t>
    </r>
  </si>
  <si>
    <t xml:space="preserve">Акты о проведении дезинфекции систем теплопотребления с открытой схемой теплоснабжения и горячего водоснабжения в соответствии с пунктом 5.2.10 Правил и норм технической эксплуатации жилищного фонда, санитарных правил и норм СанПиН 1.2.3685-21 «Гигиенические нормативы и требования к обеспечению безопасности и (или) безвредности для человека факторов среды обитания», утвержденных постановлением Главного государственного санитарного врача Российской Федерации от 28.01.2021 № 2  (далее – СанПиН 1.2.3685-21), и акты о результатах отбора проб воды из системы на соответствие требованиям СанПиН 1.2.3685-21, оформленные аккредитованной лабораторией (подпункт 11.5.17 пункта 11 Правил)
</t>
  </si>
  <si>
    <t>Показатель наличия актов о проведении дезинфекции систем теплопотребления с открытой схемой теплоснабжения и горячего водоснабжения актов о результатах отбора проб воды из системы</t>
  </si>
  <si>
    <r>
      <rPr>
        <sz val="12"/>
        <color theme="1"/>
        <rFont val="Times New Roman"/>
        <charset val="204"/>
      </rPr>
      <t>К</t>
    </r>
    <r>
      <rPr>
        <sz val="8"/>
        <color theme="1"/>
        <rFont val="Times New Roman"/>
        <charset val="204"/>
      </rPr>
      <t>дезинф</t>
    </r>
  </si>
  <si>
    <t xml:space="preserve">Обеспечить выполнение требования, предусмотренного пунктом 11 Правил пользования газом и предоставления услуг по газоснабжению в Российской Федерации, утвержденных постановлением Правительства Российской Федерации от 17 мая 2002 г. № 317, в части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 
(подпункт 11.3 пункта 11 Правил)
</t>
  </si>
  <si>
    <t xml:space="preserve">Для лиц, указанных в подпунктах 1.4, 1.5 пункта 1 Правил, - копия акта обследования дымовых и вентиляционных каналов многоквартирных домов перед отопительным периодом, копия действующего договора о техническом обслуживании и ремонте внутридомового газового оборудования в многоквартирном доме
(пункт 11.5.18 пункта 18 Правил)
</t>
  </si>
  <si>
    <t>Показатель обеспечения безопасности при использовании и содержании внутридомового и внутриквартирного газового оборудования при предоставлении коммунальной услуги по газоснабжению</t>
  </si>
  <si>
    <r>
      <rPr>
        <sz val="12"/>
        <color theme="1"/>
        <rFont val="Times New Roman"/>
        <charset val="204"/>
      </rPr>
      <t>К</t>
    </r>
    <r>
      <rPr>
        <sz val="8"/>
        <color theme="1"/>
        <rFont val="Times New Roman"/>
        <charset val="204"/>
      </rPr>
      <t>газ</t>
    </r>
  </si>
  <si>
    <r>
      <rPr>
        <sz val="12"/>
        <color theme="1"/>
        <rFont val="Times New Roman"/>
        <charset val="204"/>
      </rPr>
      <t>К</t>
    </r>
    <r>
      <rPr>
        <sz val="8"/>
        <color theme="1"/>
        <rFont val="Times New Roman"/>
        <charset val="204"/>
      </rPr>
      <t>газ</t>
    </r>
    <r>
      <rPr>
        <sz val="12"/>
        <color theme="1"/>
        <rFont val="Times New Roman"/>
        <charset val="204"/>
      </rPr>
      <t>=К</t>
    </r>
    <r>
      <rPr>
        <sz val="8"/>
        <color theme="1"/>
        <rFont val="Times New Roman"/>
        <charset val="204"/>
      </rPr>
      <t>дым.вент</t>
    </r>
    <r>
      <rPr>
        <sz val="12"/>
        <color theme="1"/>
        <rFont val="Times New Roman"/>
        <charset val="204"/>
      </rPr>
      <t>*0,5+К</t>
    </r>
    <r>
      <rPr>
        <sz val="8"/>
        <color theme="1"/>
        <rFont val="Times New Roman"/>
        <charset val="204"/>
      </rPr>
      <t>догов.тех.обсл</t>
    </r>
    <r>
      <rPr>
        <sz val="12"/>
        <color theme="1"/>
        <rFont val="Times New Roman"/>
        <charset val="204"/>
      </rPr>
      <t>*0,5
Если газовое оборудование в многоквартирном доме не используется, К</t>
    </r>
    <r>
      <rPr>
        <sz val="8"/>
        <color theme="1"/>
        <rFont val="Times New Roman"/>
        <charset val="204"/>
      </rPr>
      <t>газ</t>
    </r>
    <r>
      <rPr>
        <sz val="12"/>
        <color theme="1"/>
        <rFont val="Times New Roman"/>
        <charset val="204"/>
      </rPr>
      <t xml:space="preserve"> принимается равным 1.
</t>
    </r>
  </si>
  <si>
    <t>3.1</t>
  </si>
  <si>
    <t>Показатель наличия акта обследования дымовых и вентиляционных каналов многоквартирных домов перед отопительным периодом</t>
  </si>
  <si>
    <r>
      <rPr>
        <sz val="12"/>
        <color theme="1"/>
        <rFont val="Times New Roman"/>
        <charset val="204"/>
      </rPr>
      <t>К</t>
    </r>
    <r>
      <rPr>
        <sz val="8"/>
        <color theme="1"/>
        <rFont val="Times New Roman"/>
        <charset val="204"/>
      </rPr>
      <t>дым.вент</t>
    </r>
  </si>
  <si>
    <t>3.2</t>
  </si>
  <si>
    <t>Показатель наличия действующего договора о техническом обслуживании и ремонте внутридомового газового оборудования в многоквартирном доме</t>
  </si>
  <si>
    <r>
      <rPr>
        <sz val="12"/>
        <color theme="1"/>
        <rFont val="Times New Roman"/>
        <charset val="204"/>
      </rPr>
      <t>К</t>
    </r>
    <r>
      <rPr>
        <sz val="8"/>
        <color theme="1"/>
        <rFont val="Times New Roman"/>
        <charset val="204"/>
      </rPr>
      <t>догов.тех.обсл</t>
    </r>
  </si>
  <si>
    <t>4</t>
  </si>
  <si>
    <t xml:space="preserve">Обеспечить выполнение в установленные сроки предписаний,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от 21 июля 1997 г. 
№ 116-ФЗ «О промышленной безопасности опасных производственных объектов» (далее – Федеральный закон о промышленной безопасности),
об устранении нарушений требований пунктов 2.2.1, 2.3.14, 2.3.15, 2.8.1, 6.2.52, 6.2.62, 9.1.53, 9.2.9, 9.2.10, 9.2.12, 9.2.13, 9.2.20, 9.3.10, 9.3.11, 9.3.19, 9.3.24, 9.3.25, 10.1.9, 11.1, 11.2, 11.5 Правил технической эксплуатации тепловых энергоустановок, пунктов 394, 396 – 399, 403 Правил промышленной безопасности (подпункт 11.4 пункта 11 Правил)
</t>
  </si>
  <si>
    <t xml:space="preserve">Справка, представленная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в комиссию по оценке готовности к отопительному периоду
(подпункт 11.4 пункта 11 Правил)
</t>
  </si>
  <si>
    <t>5</t>
  </si>
  <si>
    <t xml:space="preserve">Обеспечить выполнение плана подготовки к отопительному периоду, предусмотренного пунктом 3 Правил, и составленного с учетом пункта 11.1 Правил технической эксплуатации тепловых энергоустановок
(подпункт 11.5 пункта 11 Правил)
</t>
  </si>
  <si>
    <t>показатель наличия утврежденного плана подготовки к отопительному периоду</t>
  </si>
  <si>
    <t>ГОТОВ</t>
  </si>
  <si>
    <t xml:space="preserve">Уровень готовности ТСО </t>
  </si>
  <si>
    <t>ГОТОВ С УСЛОВИЯМИ</t>
  </si>
  <si>
    <t>ИНДЕКС ГОТОВНОСТИ по ТСО</t>
  </si>
  <si>
    <t>Ограничения Ккач.строит, Кгидр, Кочист.промыв</t>
  </si>
  <si>
    <t>НЕТ (Итсо среднеарифметическое от индексов готовности по СЦТ)</t>
  </si>
  <si>
    <t>НЕ ГОТОВ</t>
  </si>
  <si>
    <t>ЕСТЬ (Итсо не больше 0,8</t>
  </si>
  <si>
    <t>Расчет показателей готовности (формула)</t>
  </si>
  <si>
    <t>СЦТ-1</t>
  </si>
  <si>
    <t>СЦТ-2</t>
  </si>
  <si>
    <t>СЦТ-10</t>
  </si>
  <si>
    <t>СЦТ-11</t>
  </si>
  <si>
    <t>Замечание</t>
  </si>
  <si>
    <t>Наименование ЕТО (при наличии)</t>
  </si>
  <si>
    <t>ТСО</t>
  </si>
  <si>
    <t>ООО «Городские Тепловые Сети»</t>
  </si>
  <si>
    <t>ИНДЕКС ГОТОВНОСТИ по СЦТ</t>
  </si>
  <si>
    <t>Уровень готовности (готов, готов с условиями, не готов)</t>
  </si>
  <si>
    <t>Готов И≥0,9, 
Готов с условиями 0,8≤И˂0,9
Не готов И˂0,8</t>
  </si>
  <si>
    <t>готов</t>
  </si>
  <si>
    <t>готов с условиями</t>
  </si>
  <si>
    <t>не готов</t>
  </si>
  <si>
    <t>Выполнить требования, установленные частью 4 статьи 20 Федерального закона от 27 июля 2010 г. № 190-ФЗ «О теплоснабжении» (далее – Федеральный закон о теплоснабжении) (подпункт 9.1 пункта 9 Правил обеспечения готовности к отопительному периоду, утвержденных приказом Минэнерго России от 13 ноября 2024 г. № 2234 (далее – Правила):</t>
  </si>
  <si>
    <r>
      <rPr>
        <sz val="12"/>
        <color theme="1"/>
        <rFont val="Times New Roman"/>
        <charset val="204"/>
      </rPr>
      <t>К</t>
    </r>
    <r>
      <rPr>
        <sz val="8"/>
        <color theme="1"/>
        <rFont val="Times New Roman"/>
        <charset val="204"/>
      </rPr>
      <t>закон о тепл</t>
    </r>
    <r>
      <rPr>
        <sz val="12"/>
        <color theme="1"/>
        <rFont val="Times New Roman"/>
        <charset val="204"/>
      </rPr>
      <t xml:space="preserve"> =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*0,01+К</t>
    </r>
    <r>
      <rPr>
        <sz val="8"/>
        <color theme="1"/>
        <rFont val="Times New Roman"/>
        <charset val="204"/>
      </rPr>
      <t>качест</t>
    </r>
    <r>
      <rPr>
        <sz val="12"/>
        <color theme="1"/>
        <rFont val="Times New Roman"/>
        <charset val="204"/>
      </rPr>
      <t>*0,01+К</t>
    </r>
    <r>
      <rPr>
        <sz val="8"/>
        <color theme="1"/>
        <rFont val="Times New Roman"/>
        <charset val="204"/>
      </rPr>
      <t>комм.учет</t>
    </r>
    <r>
      <rPr>
        <sz val="12"/>
        <color theme="1"/>
        <rFont val="Times New Roman"/>
        <charset val="204"/>
      </rPr>
      <t>*0,01+К</t>
    </r>
    <r>
      <rPr>
        <sz val="8"/>
        <color theme="1"/>
        <rFont val="Times New Roman"/>
        <charset val="204"/>
      </rPr>
      <t>кач.строит</t>
    </r>
    <r>
      <rPr>
        <sz val="12"/>
        <color theme="1"/>
        <rFont val="Times New Roman"/>
        <charset val="204"/>
      </rPr>
      <t>*0,25+К</t>
    </r>
    <r>
      <rPr>
        <sz val="8"/>
        <color theme="1"/>
        <rFont val="Times New Roman"/>
        <charset val="204"/>
      </rPr>
      <t>надеж</t>
    </r>
    <r>
      <rPr>
        <sz val="12"/>
        <color theme="1"/>
        <rFont val="Times New Roman"/>
        <charset val="204"/>
      </rPr>
      <t>*0,65+К</t>
    </r>
    <r>
      <rPr>
        <sz val="8"/>
        <color theme="1"/>
        <rFont val="Times New Roman"/>
        <charset val="204"/>
      </rPr>
      <t>резерв</t>
    </r>
    <r>
      <rPr>
        <sz val="12"/>
        <color theme="1"/>
        <rFont val="Times New Roman"/>
        <charset val="204"/>
      </rPr>
      <t>*0,01+К</t>
    </r>
    <r>
      <rPr>
        <sz val="8"/>
        <color theme="1"/>
        <rFont val="Times New Roman"/>
        <charset val="204"/>
      </rPr>
      <t>порядок</t>
    </r>
    <r>
      <rPr>
        <sz val="12"/>
        <color theme="1"/>
        <rFont val="Times New Roman"/>
        <charset val="204"/>
      </rPr>
      <t>*0,01</t>
    </r>
  </si>
  <si>
    <r>
      <rPr>
        <sz val="12"/>
        <color theme="1"/>
        <rFont val="Times New Roman"/>
        <charset val="204"/>
      </rP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согл</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*0,1+К</t>
    </r>
    <r>
      <rPr>
        <sz val="8"/>
        <color theme="1"/>
        <rFont val="Times New Roman"/>
        <charset val="204"/>
      </rPr>
      <t>трен</t>
    </r>
    <r>
      <rPr>
        <sz val="12"/>
        <color theme="1"/>
        <rFont val="Times New Roman"/>
        <charset val="204"/>
      </rPr>
      <t>*0,1</t>
    </r>
  </si>
  <si>
    <t>Справка № 1.1.1 информационная</t>
  </si>
  <si>
    <t xml:space="preserve">Кшт=1 - при наличии справки, выписки из ШР с 100% укомплектованности или договора с выпиской с 100 % укомплектованости, 
Кшт=0 -при отсутствии документов или количества персонала ниже 100 % </t>
  </si>
  <si>
    <r>
      <rPr>
        <sz val="12"/>
        <color theme="1"/>
        <rFont val="Times New Roman"/>
        <charset val="204"/>
      </rPr>
      <t>К</t>
    </r>
    <r>
      <rPr>
        <sz val="8"/>
        <color theme="1"/>
        <rFont val="Times New Roman"/>
        <charset val="204"/>
      </rPr>
      <t>согл</t>
    </r>
    <r>
      <rPr>
        <sz val="12"/>
        <color theme="1"/>
        <rFont val="Times New Roman"/>
        <charset val="204"/>
      </rPr>
      <t>=N</t>
    </r>
    <r>
      <rPr>
        <sz val="8"/>
        <color theme="1"/>
        <rFont val="Times New Roman"/>
        <charset val="204"/>
      </rPr>
      <t>согл</t>
    </r>
    <r>
      <rPr>
        <sz val="12"/>
        <color theme="1"/>
        <rFont val="Times New Roman"/>
        <charset val="204"/>
      </rPr>
      <t>/N</t>
    </r>
    <r>
      <rPr>
        <sz val="8"/>
        <color theme="1"/>
        <rFont val="Times New Roman"/>
        <charset val="204"/>
      </rPr>
      <t>всего РСО</t>
    </r>
    <r>
      <rPr>
        <sz val="12"/>
        <color theme="1"/>
        <rFont val="Times New Roman"/>
        <charset val="204"/>
      </rPr>
      <t xml:space="preserve"> </t>
    </r>
    <r>
      <rPr>
        <sz val="8"/>
        <color theme="1"/>
        <rFont val="Times New Roman"/>
        <charset val="204"/>
      </rPr>
      <t>в системе т/сн</t>
    </r>
    <r>
      <rPr>
        <sz val="12"/>
        <color theme="1"/>
        <rFont val="Times New Roman"/>
        <charset val="204"/>
      </rPr>
      <t xml:space="preserve">
</t>
    </r>
  </si>
  <si>
    <t>Справка № 1.1.2 информационная с количеством организаций, количеством соглашений</t>
  </si>
  <si>
    <t>в наличии</t>
  </si>
  <si>
    <t>Для единой теплоснабжающей организации (далее – ЕТО) применяется вышеуказанная формула, при этом если в системе теплоснабжения отсутствуют другие теплоснабжающие организации, то соглашение ЕТО не заключается и показатель для нее равен 1, иначе указанные ЕТО оцениваются в общем порядке по принципу: наличие – 1, отсутствие – 0.</t>
  </si>
  <si>
    <t>не предусмотрено</t>
  </si>
  <si>
    <t>Показатель наличия положения о диспетчерской службе или распорядительный документ организации о назначении ответственного за диспетчерское управление</t>
  </si>
  <si>
    <t>Справка № 1.1.3 информационная</t>
  </si>
  <si>
    <r>
      <rPr>
        <sz val="12"/>
        <color theme="1"/>
        <rFont val="Times New Roman"/>
        <charset val="204"/>
      </rP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 xml:space="preserve">*0,5
</t>
    </r>
  </si>
  <si>
    <t xml:space="preserve">Если в отношении объекта оценки какой-либо из показателей, указанных в подпунктах 1.1.4.1, 1.1.4.2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 </t>
  </si>
  <si>
    <t xml:space="preserve">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</si>
  <si>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Справка № 1.1.4 информационная</t>
  </si>
  <si>
    <t xml:space="preserve">Показатель наличия эксплуатационных инструкций объектов теплоснабжения и (или) производственных инструкций
</t>
  </si>
  <si>
    <t>Справка № 1.1.5 информационная</t>
  </si>
  <si>
    <r>
      <rPr>
        <sz val="12"/>
        <color theme="1"/>
        <rFont val="Times New Roman"/>
        <charset val="204"/>
      </rPr>
      <t>К</t>
    </r>
    <r>
      <rPr>
        <sz val="8"/>
        <color theme="1"/>
        <rFont val="Times New Roman"/>
        <charset val="204"/>
      </rPr>
      <t>знаний</t>
    </r>
    <r>
      <rPr>
        <sz val="12"/>
        <color theme="1"/>
        <rFont val="Times New Roman"/>
        <charset val="204"/>
      </rPr>
      <t>= Кпров зн не ОПО</t>
    </r>
    <r>
      <rPr>
        <sz val="8"/>
        <color theme="1"/>
        <rFont val="Times New Roman"/>
        <charset val="204"/>
      </rPr>
      <t xml:space="preserve"> </t>
    </r>
    <r>
      <rPr>
        <sz val="12"/>
        <color theme="1"/>
        <rFont val="Times New Roman"/>
        <charset val="204"/>
      </rPr>
      <t>*0,5+Кпров зн ОПО *0,5</t>
    </r>
  </si>
  <si>
    <t xml:space="preserve">Если в отношении объекта оценки какой-либо из показателей, указанных в подпунктах 1.1.6.1, 1.1.6.2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t>
  </si>
  <si>
    <t xml:space="preserve">Показатель наличия удостоверений о допуске к самостоятельной работе обслуживающего персонала или протоколов проверки знаний в области промышленной безопасности работников и руководителей, предусмотренных Правилами промышленной безопасности, в случае эксплуатации ОПО
</t>
  </si>
  <si>
    <t>Справка № 1.1.6 информационная</t>
  </si>
  <si>
    <t>В случае, если организация не обслуживает ОПО, то Кобуч принимается равным 1.</t>
  </si>
  <si>
    <t>Справка № 1.1.7 информационная</t>
  </si>
  <si>
    <t xml:space="preserve">Показатель наличия организационно-распорядительных документов организации о назначении ответственных лиц за тепловые энергоустановки и (или) ответственных лиц за безопасную эксплуатацию оборудования под давлением и ответственных за осуществление производственного контроля при эксплуатации оборудования на ОПО
</t>
  </si>
  <si>
    <r>
      <rPr>
        <sz val="12"/>
        <color theme="1"/>
        <rFont val="Times New Roman"/>
        <charset val="204"/>
      </rP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 xml:space="preserve">*0,5
</t>
    </r>
  </si>
  <si>
    <t>Если в соответствии с пунктом 21 Порядка в отношении объекта оценки какой-либо из показателей, указанных в подпунктах 1.1.8.1, 1.1.8.2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t>
  </si>
  <si>
    <t>Справка № 1.1.8 информационная</t>
  </si>
  <si>
    <t>отсутствует</t>
  </si>
  <si>
    <t>Справка № 1.1.9 информационная</t>
  </si>
  <si>
    <t>Порядок производства работ повышенной опасности и оформления наряда-допуска</t>
  </si>
  <si>
    <t>Справка № 1.1.10 информационная</t>
  </si>
  <si>
    <t>Справка № 1.2.1 информационная</t>
  </si>
  <si>
    <t>Справка № 1.2.2 информационная</t>
  </si>
  <si>
    <t>Справка № 1.3 информационная</t>
  </si>
  <si>
    <t>Справка № 1.4 информационная</t>
  </si>
  <si>
    <t xml:space="preserve">Разработанный в соответствии с пунктом 2.7.10 Правил технической эксплуатации тепловых энергоустановок нормативно-технический документ об организации ремонтного производства, разработке ремонтной документации, планированию и подготовке к ремонту, выводу в ремонт и производству ремонта, а также приемке и оценке качества ремонта, а также акты приемки объектов теплоснабжения и теплопотребляющих установок из ремонта с приложением дефектных ведомостей (при наличии), протоколов испытаний и наладки, предусмотренные пунктом 2.7.13 Правил технической эксплуатации тепловых энергоустановок – в случае эксплуатации объектов, не являющихся ОПО, и (или) копии удостоверений (свидетельств) о качестве монтажа в случае выполнения мероприятий по строительству, реконструкции и (или) модернизации тепловых сетей – в случае эксплуатации ОПО.
(подпункт 9.3.14 пункта 9 Правил)
</t>
  </si>
  <si>
    <r>
      <rPr>
        <sz val="12"/>
        <color theme="1"/>
        <rFont val="Times New Roman"/>
        <charset val="204"/>
      </rPr>
      <t>К</t>
    </r>
    <r>
      <rPr>
        <sz val="8"/>
        <color theme="1"/>
        <rFont val="Times New Roman"/>
        <charset val="204"/>
      </rPr>
      <t>кач.строит</t>
    </r>
  </si>
  <si>
    <t xml:space="preserve">Наличие – 1
Отсутствие – 0
Значение индекса готовности Итсо не может быть более 0,8 в случае, если данный показатель равен 0. 
</t>
  </si>
  <si>
    <t>Справка № 1.5 информационная</t>
  </si>
  <si>
    <t>Документы, предусмотренные подпунктами 9.3.15 – 9.3.21, 9.3.23 – 9.3.29, пункта 9 Правил</t>
  </si>
  <si>
    <r>
      <rPr>
        <sz val="12"/>
        <color theme="1"/>
        <rFont val="Times New Roman"/>
        <charset val="204"/>
      </rP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обслед</t>
    </r>
    <r>
      <rPr>
        <sz val="12"/>
        <color theme="1"/>
        <rFont val="Times New Roman"/>
        <charset val="204"/>
      </rPr>
      <t>*0,05+К</t>
    </r>
    <r>
      <rPr>
        <sz val="8"/>
        <color theme="1"/>
        <rFont val="Times New Roman"/>
        <charset val="204"/>
      </rPr>
      <t>дым.труб</t>
    </r>
    <r>
      <rPr>
        <sz val="12"/>
        <color theme="1"/>
        <rFont val="Times New Roman"/>
        <charset val="204"/>
      </rPr>
      <t>*0,05+К</t>
    </r>
    <r>
      <rPr>
        <sz val="8"/>
        <color theme="1"/>
        <rFont val="Times New Roman"/>
        <charset val="204"/>
      </rPr>
      <t>испыт</t>
    </r>
    <r>
      <rPr>
        <sz val="12"/>
        <color theme="1"/>
        <rFont val="Times New Roman"/>
        <charset val="204"/>
      </rPr>
      <t>*0,01+К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*0,01+К</t>
    </r>
    <r>
      <rPr>
        <sz val="8"/>
        <color theme="1"/>
        <rFont val="Times New Roman"/>
        <charset val="204"/>
      </rPr>
      <t>очист.промыв</t>
    </r>
    <r>
      <rPr>
        <sz val="12"/>
        <color theme="1"/>
        <rFont val="Times New Roman"/>
        <charset val="204"/>
      </rPr>
      <t>*0,4+К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*0,01+К</t>
    </r>
    <r>
      <rPr>
        <sz val="8"/>
        <color theme="1"/>
        <rFont val="Times New Roman"/>
        <charset val="204"/>
      </rPr>
      <t>топл</t>
    </r>
    <r>
      <rPr>
        <sz val="12"/>
        <color theme="1"/>
        <rFont val="Times New Roman"/>
        <charset val="204"/>
      </rPr>
      <t>*0,03+К</t>
    </r>
    <r>
      <rPr>
        <sz val="8"/>
        <color theme="1"/>
        <rFont val="Times New Roman"/>
        <charset val="204"/>
      </rPr>
      <t>матер</t>
    </r>
    <r>
      <rPr>
        <sz val="12"/>
        <color theme="1"/>
        <rFont val="Times New Roman"/>
        <charset val="204"/>
      </rPr>
      <t>*0,01+К</t>
    </r>
    <r>
      <rPr>
        <sz val="8"/>
        <color theme="1"/>
        <rFont val="Times New Roman"/>
        <charset val="204"/>
      </rPr>
      <t>страх</t>
    </r>
    <r>
      <rPr>
        <sz val="12"/>
        <color theme="1"/>
        <rFont val="Times New Roman"/>
        <charset val="204"/>
      </rPr>
      <t xml:space="preserve">*0,01
</t>
    </r>
  </si>
  <si>
    <t xml:space="preserve">Копии паспортов паровых и (или) водогрейных котельных установок, центральных тепловых пунктов и оборудования, работающего под избыточным давлением, с отметками: о проведении технических освидетельствований, актов о проведении гидравлических испытаний с выводами об отсутствии выявленных дефектов, запрещающих эксплуатацию. Для оборудования, отработавшего установленный в технической документации организации–изготовителя или проектной документации срок службы, или при превышении количества циклов его нагрузки – сведения о зарегистрированных федеральным органом исполнительной власти в области промышленной безопасности заключениях экспертизы промышленной безопасности (для ОПО) в соответствии с частью 2 статьи 7 Федерального закона о промышленной безопасности и заключениях о проведении технического диагностирования (для объектов, не являющихся ОПО) с выводами о продлении срока эксплуатации оборудования в соответствии с пунктом 13.2 Правил технической эксплуатации тепловых энергоустановок; о проверке плотности (герметичности), настройки и регулировки предохранительных клапанов
(подпункт 9.3.15 пункта 9 Правил)
</t>
  </si>
  <si>
    <t xml:space="preserve">Показатель наличия паспортов паровых и (или) водогрейных котельных установок, центральных тепловых пунктов и оборудования, работающего под избыточным давлением с выводами о продлении срока эксплуатации
</t>
  </si>
  <si>
    <r>
      <rPr>
        <sz val="12"/>
        <color theme="1"/>
        <rFont val="Times New Roman"/>
        <charset val="204"/>
      </rPr>
      <t>К</t>
    </r>
    <r>
      <rPr>
        <sz val="8"/>
        <color theme="1"/>
        <rFont val="Times New Roman"/>
        <charset val="204"/>
      </rPr>
      <t>освид</t>
    </r>
    <r>
      <rPr>
        <sz val="12"/>
        <color theme="1"/>
        <rFont val="Times New Roman"/>
        <charset val="204"/>
      </rPr>
      <t>= К</t>
    </r>
    <r>
      <rPr>
        <sz val="8"/>
        <color theme="1"/>
        <rFont val="Times New Roman"/>
        <charset val="204"/>
      </rPr>
      <t>освид ОПО</t>
    </r>
    <r>
      <rPr>
        <sz val="12"/>
        <color theme="1"/>
        <rFont val="Times New Roman"/>
        <charset val="204"/>
      </rPr>
      <t xml:space="preserve"> *0,5+ К</t>
    </r>
    <r>
      <rPr>
        <sz val="8"/>
        <color theme="1"/>
        <rFont val="Times New Roman"/>
        <charset val="204"/>
      </rPr>
      <t>освид не ОПО</t>
    </r>
    <r>
      <rPr>
        <sz val="12"/>
        <color theme="1"/>
        <rFont val="Times New Roman"/>
        <charset val="204"/>
      </rPr>
      <t xml:space="preserve">*0,5
</t>
    </r>
  </si>
  <si>
    <t>Если в отношении объекта оценки какой-либо из показателей, указанных в подпунктах 1.6.1.1, 1.6.1.2 настоящего оценочного листа не применим (не подлежит оценке), то расчет показателя готовности в соответствии с настоящим пунктом осуществляется в части критерия, применимого к оценке, при этом показатель определяется по принципу: 
наличие – 1; 
отсутствие – 0.</t>
  </si>
  <si>
    <t xml:space="preserve">Наличие – 1
Отсутствие – 0
</t>
  </si>
  <si>
    <t>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</si>
  <si>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Справка № 1.6.1.1 информационная</t>
  </si>
  <si>
    <t>Справка № 1.6.1.2 информационная</t>
  </si>
  <si>
    <r>
      <rPr>
        <sz val="12"/>
        <color theme="1"/>
        <rFont val="Times New Roman"/>
        <charset val="204"/>
      </rPr>
      <t xml:space="preserve">Наличие – 1
Отсутствие – 0
</t>
    </r>
    <r>
      <rPr>
        <sz val="12"/>
        <color theme="9" tint="-0.249977111117893"/>
        <rFont val="Times New Roman"/>
        <charset val="204"/>
      </rPr>
      <t xml:space="preserve">
</t>
    </r>
  </si>
  <si>
    <t>Справка № 1.6.2 информационная</t>
  </si>
  <si>
    <t>Перечень зданий и сооружений</t>
  </si>
  <si>
    <t xml:space="preserve">В случае, если организация не владеет и не эксплуатирует источники теплоснабжения, Кдым.труб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t>
  </si>
  <si>
    <t>Справка № 1.6.3 информационная</t>
  </si>
  <si>
    <t>Показатель наличия актов (технических отчетов) о проведении испытаний тепловых сетей (в соответствии с графиком проведения испытаний, утвержденным руководителем (техническим руководителем) организации) на максимальную температуру, о проведении испытаний по определению тепловых потерь через тепловую изоляцию, о проведении испытания по определению гидравлических потерь трубопроводов водяных тепловых сетей</t>
  </si>
  <si>
    <t xml:space="preserve">
В случае, если организация не владеет и не эксплуатирует тепловые сети, Киспыт принимается равным 1.
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t>
  </si>
  <si>
    <t>Справка № 1.6.4 информационная</t>
  </si>
  <si>
    <r>
      <rPr>
        <sz val="12"/>
        <color theme="1"/>
        <rFont val="Times New Roman"/>
        <charset val="204"/>
      </rPr>
      <t>К</t>
    </r>
    <r>
      <rPr>
        <sz val="8"/>
        <color theme="1"/>
        <rFont val="Times New Roman"/>
        <charset val="204"/>
      </rPr>
      <t>гидр</t>
    </r>
  </si>
  <si>
    <t xml:space="preserve">В случае, если 
на объекте оценки организация 
не эксплуатирует тепловые сети, Кгидр принимается равным 1.
Значение индекса готовности Итсо не может быть более 0,8 в случае, если данный показатель равен 0. </t>
  </si>
  <si>
    <t>Справка № 1.6.5 информационная</t>
  </si>
  <si>
    <t xml:space="preserve">
В случае если организация не владеет и не эксплуатирует тепловые сети или тепловые сети проложены воздушной прокладкой или в проходном (полупроходном) канале, Кшурф принимается равным 1.
</t>
  </si>
  <si>
    <t>Справка № 1.6.6 информационная</t>
  </si>
  <si>
    <t xml:space="preserve">Показатель наличия актов о проведении очистки и промывки тепловых сетей, тепловых пунктов </t>
  </si>
  <si>
    <t xml:space="preserve">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
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
наличие – 1;
отсутствие – 0. 
Значение индекса готовности Итсо не может быть более 0,8 в случае, если данный показатель равен 0. </t>
  </si>
  <si>
    <t>Справка № 1.6.7 информационная</t>
  </si>
  <si>
    <r>
      <rPr>
        <sz val="12"/>
        <color theme="1"/>
        <rFont val="Times New Roman"/>
        <charset val="204"/>
      </rPr>
      <t xml:space="preserve">Наличие – 1
Отсутствие – 0
</t>
    </r>
    <r>
      <rPr>
        <sz val="12"/>
        <color theme="1"/>
        <rFont val="Times New Roman"/>
        <charset val="204"/>
      </rPr>
      <t xml:space="preserve">
</t>
    </r>
  </si>
  <si>
    <t>В случае, если на объекте оценки организация не эксплуатирует тепловые сети, Кэлектр.сопр принимается равным 1.</t>
  </si>
  <si>
    <t>Справка № 1.6.8 информационная</t>
  </si>
  <si>
    <r>
      <rPr>
        <sz val="12"/>
        <color theme="1"/>
        <rFont val="Times New Roman"/>
        <charset val="204"/>
      </rPr>
      <t>К</t>
    </r>
    <r>
      <rPr>
        <sz val="8"/>
        <color theme="1"/>
        <rFont val="Times New Roman"/>
        <charset val="204"/>
      </rPr>
      <t>насос.стан</t>
    </r>
  </si>
  <si>
    <t>Справка № 1.6.9 информационная</t>
  </si>
  <si>
    <r>
      <rPr>
        <sz val="12"/>
        <color theme="1"/>
        <rFont val="Times New Roman"/>
        <charset val="204"/>
      </rPr>
      <t>К</t>
    </r>
    <r>
      <rPr>
        <sz val="8"/>
        <color theme="1"/>
        <rFont val="Times New Roman"/>
        <charset val="204"/>
      </rPr>
      <t>догтопл</t>
    </r>
  </si>
  <si>
    <r>
      <rPr>
        <sz val="12"/>
        <color theme="1"/>
        <rFont val="Times New Roman"/>
        <charset val="204"/>
      </rPr>
      <t>К</t>
    </r>
    <r>
      <rPr>
        <sz val="8"/>
        <color theme="1"/>
        <rFont val="Times New Roman"/>
        <charset val="204"/>
      </rPr>
      <t>запаст</t>
    </r>
  </si>
  <si>
    <r>
      <rPr>
        <sz val="12"/>
        <color theme="1"/>
        <rFont val="Times New Roman"/>
        <charset val="204"/>
      </rPr>
      <t>К</t>
    </r>
    <r>
      <rPr>
        <sz val="8"/>
        <color theme="1"/>
        <rFont val="Times New Roman"/>
        <charset val="204"/>
      </rPr>
      <t>запаст</t>
    </r>
    <r>
      <rPr>
        <sz val="12"/>
        <color theme="1"/>
        <rFont val="Times New Roman"/>
        <charset val="204"/>
      </rPr>
      <t>=1, если Запас</t>
    </r>
    <r>
      <rPr>
        <sz val="8"/>
        <color theme="1"/>
        <rFont val="Times New Roman"/>
        <charset val="204"/>
      </rPr>
      <t>факт</t>
    </r>
    <r>
      <rPr>
        <sz val="12"/>
        <color theme="1"/>
        <rFont val="Times New Roman"/>
        <charset val="204"/>
      </rPr>
      <t>≥Запас</t>
    </r>
    <r>
      <rPr>
        <sz val="8"/>
        <color theme="1"/>
        <rFont val="Times New Roman"/>
        <charset val="204"/>
      </rPr>
      <t>нормат</t>
    </r>
    <r>
      <rPr>
        <sz val="12"/>
        <color theme="1"/>
        <rFont val="Times New Roman"/>
        <charset val="204"/>
      </rPr>
      <t xml:space="preserve">
К</t>
    </r>
    <r>
      <rPr>
        <sz val="8"/>
        <color theme="1"/>
        <rFont val="Times New Roman"/>
        <charset val="204"/>
      </rPr>
      <t>запаст</t>
    </r>
    <r>
      <rPr>
        <sz val="12"/>
        <color theme="1"/>
        <rFont val="Times New Roman"/>
        <charset val="204"/>
      </rPr>
      <t>=0, если Запас</t>
    </r>
    <r>
      <rPr>
        <sz val="8"/>
        <color theme="1"/>
        <rFont val="Times New Roman"/>
        <charset val="204"/>
      </rPr>
      <t>факт</t>
    </r>
    <r>
      <rPr>
        <sz val="12"/>
        <color theme="1"/>
        <rFont val="Times New Roman"/>
        <charset val="204"/>
      </rPr>
      <t>&lt;Запас</t>
    </r>
    <r>
      <rPr>
        <sz val="8"/>
        <color theme="1"/>
        <rFont val="Times New Roman"/>
        <charset val="204"/>
      </rPr>
      <t>нормат</t>
    </r>
    <r>
      <rPr>
        <sz val="12"/>
        <color theme="1"/>
        <rFont val="Times New Roman"/>
        <charset val="204"/>
      </rPr>
      <t xml:space="preserve">
</t>
    </r>
    <r>
      <rPr>
        <sz val="12"/>
        <color theme="1"/>
        <rFont val="Times New Roman"/>
        <charset val="204"/>
      </rPr>
      <t xml:space="preserve">
</t>
    </r>
  </si>
  <si>
    <t>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отопительный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t>
  </si>
  <si>
    <t>В случае оценки обеспечения готовности прочих источников тепловой энергии, функционирующих в режиме комбинированной выработки электрической и тепловой энергии, оценка производится в следующем порядке:</t>
  </si>
  <si>
    <t>Кзапаст=1, если Запасфакт≥Запаснормат</t>
  </si>
  <si>
    <t>Справка № 1.6.10 информационная</t>
  </si>
  <si>
    <r>
      <rPr>
        <sz val="12"/>
        <color theme="1"/>
        <rFont val="Times New Roman"/>
        <charset val="204"/>
      </rPr>
      <t>К</t>
    </r>
    <r>
      <rPr>
        <sz val="8"/>
        <color theme="1"/>
        <rFont val="Times New Roman"/>
        <charset val="204"/>
      </rPr>
      <t>матер</t>
    </r>
  </si>
  <si>
    <t xml:space="preserve">Кматер=% наличия запас мат факт по инвентар/100
Кзапасматер=0, если Запасфакт&lt;Запаснормат
</t>
  </si>
  <si>
    <t>Для источников тепловой энергии, функционирующих в режиме комбинированной выработки электрической и тепловой энергии, порядок проведения оценки готовности к работе в отопительных период которых установлен Правилами оценки готовности субъектов электроэнергетики к работе в отопительный сезон, показатель готовности принимается равным 1.</t>
  </si>
  <si>
    <t>Справка № 1.6.11 информационная</t>
  </si>
  <si>
    <r>
      <rPr>
        <sz val="12"/>
        <color theme="1"/>
        <rFont val="Times New Roman"/>
        <charset val="204"/>
      </rPr>
      <t>К</t>
    </r>
    <r>
      <rPr>
        <sz val="8"/>
        <color theme="1"/>
        <rFont val="Times New Roman"/>
        <charset val="204"/>
      </rPr>
      <t>страх</t>
    </r>
  </si>
  <si>
    <t xml:space="preserve">В случае если организация эксплуатирует только объекты, не являющиеся ОПО, значение принимается равным 1. 
</t>
  </si>
  <si>
    <t>Справка № 1.6.12 информационная</t>
  </si>
  <si>
    <t>Справка № 1.7 информационная</t>
  </si>
  <si>
    <r>
      <rPr>
        <sz val="12"/>
        <color theme="1"/>
        <rFont val="Times New Roman"/>
        <charset val="204"/>
      </rPr>
      <t>К</t>
    </r>
    <r>
      <rPr>
        <sz val="8"/>
        <color theme="1"/>
        <rFont val="Times New Roman"/>
        <charset val="204"/>
      </rPr>
      <t>порядок</t>
    </r>
  </si>
  <si>
    <t>Справка № 1.8 информационная</t>
  </si>
  <si>
    <t>Справка об отсутствии невыполненных в установленные сроки предписаний об устранении нарушений требований пунктов 2.3.14, 2.3.15, 2.8.1, 3.3.4 – 3.3.8, 4.1.1, 5.3.6, 5.3.26, 5.3.31, 5.3.32, 5.3.52, 6.2.16, 6.2.26, 6.2.32, 6.2.48, 6.2.52, 6.2.60, 6.2.62, 8.2.1 – 8.2.5, 8.2.12, 8.2.13, 10.1.9, 11.1, 11.2, 11.5, 15.1.5 – 15.1.7 Правил технической эксплуатации тепловых энергоустановок и пунктов 394, 396 – 399, 403 Правил промышленной безопасности при использовании оборудования, работающего под избыточным давлением, влияющих на надежность работы в отопительный период, выданных федеральным органом исполнительной власти государственного энергетического надзора, федерального государственного надзора в области промышленной безопасности, федеральными органами исполнительной власти в сфере обороны, обеспечения безопасности, государственной охраны, внешней разведки, мобилизационной подготовки и мобилизации, исполнения наказаний (их подразделениями) (в случаях, предусмотренных пунктом 2 части 1 статьи 4.1 Федерального закона о теплоснабжении и абзацем вторым пункта 2 статьи 5 Федерального закона о промышленной безопасности) 
(подпункт 9.2 пункта 9 Правил)</t>
  </si>
  <si>
    <r>
      <rPr>
        <sz val="12"/>
        <color theme="1"/>
        <rFont val="Times New Roman"/>
        <charset val="204"/>
      </rPr>
      <t>К</t>
    </r>
    <r>
      <rPr>
        <sz val="8"/>
        <color theme="1"/>
        <rFont val="Times New Roman"/>
        <charset val="204"/>
      </rPr>
      <t>предп</t>
    </r>
  </si>
  <si>
    <t>Справка 2 информационая</t>
  </si>
  <si>
    <r>
      <rPr>
        <sz val="12"/>
        <rFont val="Times New Roman"/>
        <charset val="204"/>
      </rPr>
      <t>К</t>
    </r>
    <r>
      <rPr>
        <sz val="8"/>
        <rFont val="Times New Roman"/>
        <charset val="204"/>
      </rPr>
      <t>план</t>
    </r>
  </si>
  <si>
    <t>Справка 3 информационая</t>
  </si>
  <si>
    <t>1. Выписка из утвержденного штатного расписания с наличием персонала не менее 100 %</t>
  </si>
  <si>
    <t>2. Договор на техническое обслуживание,эксплуатацию</t>
  </si>
  <si>
    <t>3. Энергосервисный контракт</t>
  </si>
  <si>
    <t>4. Выписка из утвержденного ШР эксплуатирующей организации с наличием персонала не менее 100 % указанного в договоре</t>
  </si>
  <si>
    <t>1. Соглашения об управлении СТ</t>
  </si>
  <si>
    <t>1. Утвержденное положение о диспетчерской службе</t>
  </si>
  <si>
    <t>2. Распорядительный документ организации о назначении ответственного за диспетчерское управление при суммарной мощности менее 10 Гкал/час</t>
  </si>
  <si>
    <t>1. Приказ или иной ОРД по перечню документации для объектов ОПО (котельные на газовом и дизельном топливе (признак опасности 2.1), котельные с ОРПД (признак опасности 2.2), тепловые сети с температурным графиком выше 115 град. С (признак опасности 2.2)</t>
  </si>
  <si>
    <t>2. Приказ или иной ОРД по перечню документации для объектов, не являющихся ОПО (ЦТП, тепловые сети с температурным графиком не выше 115 град. С)</t>
  </si>
  <si>
    <t>1. Инструкции для объектов ОПО по перечню в приказе п. 1.1.4</t>
  </si>
  <si>
    <t>2. Инструкции для объектов, не являющихся ОПО по перечню в приказе п. 1.1.4</t>
  </si>
  <si>
    <t>1. Журнал проверки знаний по электробезопасности</t>
  </si>
  <si>
    <t>2. Журнал проверки знаний ПТЭ ТЭ руководителей и специалистов</t>
  </si>
  <si>
    <t>3. Журнал проверки знаний ПТЭ ТЭ оперативного персонала</t>
  </si>
  <si>
    <t>4. Журнал проверки знаний ПТЭ ТЭ оперативного-ремонтного персонала</t>
  </si>
  <si>
    <t>5. Журнал проверки знаний ПТЭ ТЭ ремонтного персонала</t>
  </si>
  <si>
    <t>6. Журнал проверки знаний ПТЭ ТЭ диспетчерского персонала</t>
  </si>
  <si>
    <t>7. Протоколы проверки знаний по эксплуатации газового оборудования, ОРПД персонала</t>
  </si>
  <si>
    <t>8. Приказы о допуске к самостоятельной работе персонала</t>
  </si>
  <si>
    <t>9. Протоколы аттестаций руководителей, ответственных лиц, специалистов по А1, Б7.1, Б8.1, Б8.2, Б8.3, Б9.3 в органах Ростехнадзор или ЕПТ организации (проверяется через https://qr.gosnadzor.ru/prombez)</t>
  </si>
  <si>
    <t>10. Протоколы аттестаций руководителей, ответственных лиц, специалистов по ТЭУ и ЭУ в органах Ростехнадзор (проверяется через https://qr.gosnadzor.ru/energybez)</t>
  </si>
  <si>
    <t>1. Удостоверения или протоколы о повышении квалификации в области пожарной безопасности</t>
  </si>
  <si>
    <t>2. Удостоверения о прохождении подготовки на курсах гражданской обороны</t>
  </si>
  <si>
    <t>3. Программа обучения работников действиям в случае аварии или инцидента на опасном производственном объекте</t>
  </si>
  <si>
    <t>4. Документы, подтверждающие проведение обучения (журналы, протоколы проверки)</t>
  </si>
  <si>
    <t>1. Приказ или иной ОРД о разграничении ответственности между производственными подразделениями</t>
  </si>
  <si>
    <t>2. Приказ или иной ОРД о назначении ответственных за ТЭУ</t>
  </si>
  <si>
    <t>3. Приказ или иной ОРД о назначении ответственных за электроустановки</t>
  </si>
  <si>
    <t>4. Приказ или иной ОРД о назначении ответственных за эксплуатацию зданий, сооружений</t>
  </si>
  <si>
    <t>5. Приказ или иной ОРД о назначении ответственных за эксплуатацию газопроводов, газоиспользующего оборудования</t>
  </si>
  <si>
    <t>6. Приказ или иной ОРД о назначении ответственных за эксплуатацию ОРПД</t>
  </si>
  <si>
    <t>7. Приказ или иной ОРД о назначении ответственных за организацию и осуществление производственного контроля</t>
  </si>
  <si>
    <t>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t>
  </si>
  <si>
    <t xml:space="preserve">1. Приказ или иной ОРД об утверждении инструкций по охране труда с перечнем инструкций </t>
  </si>
  <si>
    <t>2. Комплект инструкций по охране труда</t>
  </si>
  <si>
    <t>4. Перечень работ, выполняемых по нарядам-допускам и распоряжениям</t>
  </si>
  <si>
    <t>1. График противоаварийных тренировок (ПАТ), в т.ч. с АСФ</t>
  </si>
  <si>
    <t>2. Программы ПАТ</t>
  </si>
  <si>
    <t>3. Акты ПАТ, в т.ч. с АСФ</t>
  </si>
  <si>
    <t>4. Журнал проведения ПАТ</t>
  </si>
  <si>
    <t>1. Приказ или иной ОРД об утверждении температурных графиков, Температурные графики</t>
  </si>
  <si>
    <t>2. Приказ или иной ОРД о контроле режимов потребления</t>
  </si>
  <si>
    <t>3. Технический отчет о наладке тепловых сетей</t>
  </si>
  <si>
    <t>4. Технический отчет о разработке гидравлических режимов на отопительные период</t>
  </si>
  <si>
    <t>5. Инструкция по эксплуатации тепловых сетей (включая ведение и контроль режима работы системы теплоснабжения)</t>
  </si>
  <si>
    <t>1. Отчеты о ПНР и РНИ установок химводоподготовки, ВХР котлов, включая режимные карты</t>
  </si>
  <si>
    <t>2. Отчеты о ПНР и РНИ котлов на основном топливе, включая режимные карты</t>
  </si>
  <si>
    <t>3. Отчеты о ПНР и РНИ котлов на резервном топливе, включая режимные карты</t>
  </si>
  <si>
    <t>1. Инструкции по эксплуатации установок ХВП</t>
  </si>
  <si>
    <t>2. Инструкции по ведению ВХР/Положение о ВХР</t>
  </si>
  <si>
    <t>3. График химконтроля</t>
  </si>
  <si>
    <t>1. Приказ или иной ОРПД об организации коммерческого учета ТЭ</t>
  </si>
  <si>
    <t>2. Акты разграничения балансовой принадлежности</t>
  </si>
  <si>
    <t>3. Акты ввода в эксплуатацию коммерческих УУТЭ и СИ</t>
  </si>
  <si>
    <t>4. Сведения о поверке УУТЭ и СИ</t>
  </si>
  <si>
    <t>1. Приказ или иной ОРД по организации ремонтного производства, разработке ремонтной документации, планированию и подготовке ремонта, выводу в ремонт и производству ремонта</t>
  </si>
  <si>
    <t>2. Приказ или иной ОРД по организации приемки и оценке строительно-монтажных работ</t>
  </si>
  <si>
    <t>3. Приказ или иной ОРД по организации приемки и оценке качества ремонта тепловых энергоустановок</t>
  </si>
  <si>
    <t>4. Планы строительства, реконструкции, капитального ремонта</t>
  </si>
  <si>
    <t>5. Исполнительная документация на объекты строительства (включая акты, свидетельство о монтаже)</t>
  </si>
  <si>
    <t>6. Исполнительная документация на объекты реконструкции (включая акты, свидетельство о монтаже)</t>
  </si>
  <si>
    <t>7. Исполнительная документация на объекты капитального ремонта  (включая акты, свидетельство о монтаже)</t>
  </si>
  <si>
    <t xml:space="preserve">4. Заключения ЭПБ </t>
  </si>
  <si>
    <t>1. Акты очередного осеннего/внеочередного осмотра ЗиС</t>
  </si>
  <si>
    <t>2. Копии паспортов котельных с отметками о проведении ТО, ГИ вспомогательного оборудования и трубопроводов.</t>
  </si>
  <si>
    <t>1. Перечень теплоэнергетических объектов с указанием продленного срока эксплуатации.</t>
  </si>
  <si>
    <t>3. Копии паспортов ЦТП с отметками о проведении ТО, ГИ.</t>
  </si>
  <si>
    <t>4. Акты о проведении ГИ вспомогательного оборудования и трубопроводов котельных, оборудования и трубопроводов ЦТП.</t>
  </si>
  <si>
    <t>5. Заключения ТД вспомогательного оборудования котельных.</t>
  </si>
  <si>
    <t>6. Заключения ТД оборудования ЦТП.</t>
  </si>
  <si>
    <t>7. Заключения ТД тепловых сетей.</t>
  </si>
  <si>
    <t>1. Перечень теплоэнергетических объектов, оборудования с указанием продленного срока эксплуатации</t>
  </si>
  <si>
    <t xml:space="preserve">2. Копии паспортов котлов с отметками о проведении ЭПБ, ТД, ТО, ГИ </t>
  </si>
  <si>
    <t xml:space="preserve">3. Копии паспортов трубопроводов 4э категории с отметками о проведении ЭПБ, ТО, ГИ </t>
  </si>
  <si>
    <t>2. Паспорта ЗиС с результатом текущего осмотра</t>
  </si>
  <si>
    <t>3. Заключения ЭПБ, ТД зданий и сооружений с актом комплексного обследования</t>
  </si>
  <si>
    <t>1. Перечень дымовых труб</t>
  </si>
  <si>
    <t xml:space="preserve">2. Акты/журналы осмотра дымовых труб </t>
  </si>
  <si>
    <t>3. Паспорта дымовых труб с отметками о проведении контроля за состоянием</t>
  </si>
  <si>
    <t>4. Акт инструментальной проверки сопротивления заземляющего контура трубы</t>
  </si>
  <si>
    <t>5. Заключения ЭПБ, ТД дымовых труб с актом обследования</t>
  </si>
  <si>
    <t>1. Реестр актов испытаний на максимальную температуру теплоносителя</t>
  </si>
  <si>
    <t>2. Акты испытаний на максимальную температуру теплоносителя</t>
  </si>
  <si>
    <t>3. Отчет о проведении испытаний по определению тепловых потерь через тепловую изоляцию</t>
  </si>
  <si>
    <t>4. Отчет о проведении испытания по определению гидравлических потерь трубопроводов водяных тепловых сетей</t>
  </si>
  <si>
    <t>5. Акт разграничения балансовой принадлежности и эксплуатационной ответственности</t>
  </si>
  <si>
    <t>1. Реестр актов гидравлических испытаний на плотность и прочность</t>
  </si>
  <si>
    <t>2. Акты гидравлических испытаний на плотность и прочность тепловых сетей (с участием ОМСУ и МосАВС)</t>
  </si>
  <si>
    <t>3. Акт разграничения балансовой принадлежности и эксплуатационной ответственности</t>
  </si>
  <si>
    <t>1. График шурфовок с отметкой о выполнении</t>
  </si>
  <si>
    <t>2. Акты шурфовок</t>
  </si>
  <si>
    <t>1. Акты промывки оборудования ЦТП</t>
  </si>
  <si>
    <t>2. Акты очистки оборудования ЦТП</t>
  </si>
  <si>
    <t>3. Акты промывки тепловых сетей</t>
  </si>
  <si>
    <t>4. Акты очистки тепловых сетей</t>
  </si>
  <si>
    <t>5. Акты дезинфекции тепловых сетей</t>
  </si>
  <si>
    <t>1. Акты измерений удельного электрического сопротивления грунта</t>
  </si>
  <si>
    <t>2. Акты измерений на потенциал блуждающих токов</t>
  </si>
  <si>
    <t>1. Акт комплексного опробования оборудования насосной станции</t>
  </si>
  <si>
    <t>1. Договор поставки основного топлива (газовое) от (дата) № (номер) с «Поставщик», срок действия до (дата).</t>
  </si>
  <si>
    <t>2. Договор поставки основного топлива (жидкое) от (дата) № (номер) с «Поставщик», срок действия до (дата).</t>
  </si>
  <si>
    <t>3. Договор поставки основного топлива (твердое) от (дата) № (номер) с «Поставщик», срок действия до (дата).</t>
  </si>
  <si>
    <t>4. Распоряжение об утверждении нормативов запаса топлива от (дата) № (номер).</t>
  </si>
  <si>
    <t>5. Инвентаризационная ведомость фактических объемов топлива.</t>
  </si>
  <si>
    <t>6. Компенсирующие мероприятия при неработоспособности РТХ.</t>
  </si>
  <si>
    <t>1. Перечень МТР</t>
  </si>
  <si>
    <t>2. Инвентаризационная ведомость запасов материалов</t>
  </si>
  <si>
    <t>3. Инвентаризационная ведомость запорной арматуры</t>
  </si>
  <si>
    <t>4. Инвентаризационная ведомость запасных частей</t>
  </si>
  <si>
    <t>5. Инвентаризационная ведомость средств механизации</t>
  </si>
  <si>
    <t>1. Лицензия на эксплуатацию ОПО 1,2,3 класса опасности / выписка из реестра лицензий</t>
  </si>
  <si>
    <t>2. Договоры страхования (страховые полисы) на объекты ОПО</t>
  </si>
  <si>
    <t>1. Выписка из Схемы теплоснабжения (перечень мероприятий)</t>
  </si>
  <si>
    <t>2. Выписка из инвестиционной программы</t>
  </si>
  <si>
    <t>3. Разрешение на допуск в эксплуатацию от (дата) № (номер).</t>
  </si>
  <si>
    <t>1. План (порядок) действий по ликвидации последствий аварийных ситуаций в сфере теплоснабжения</t>
  </si>
  <si>
    <t>2. План локализации и ликвидации АС объектов ОПО (согласованный с АСФ)</t>
  </si>
  <si>
    <t>1. Предписание об устранении …… от (дата) № (номер), выданное ….</t>
  </si>
  <si>
    <t>2. Отчетный документ - Письмо от (дата) № (номер входящий РТН) с приложениями</t>
  </si>
  <si>
    <t>1. План подготовки к ОЗП с корректировками</t>
  </si>
  <si>
    <r>
      <t>К</t>
    </r>
    <r>
      <rPr>
        <sz val="8"/>
        <color theme="1"/>
        <rFont val="Times New Roman"/>
        <charset val="204"/>
      </rPr>
      <t>перечень</t>
    </r>
    <r>
      <rPr>
        <sz val="12"/>
        <color theme="1"/>
        <rFont val="Times New Roman"/>
        <charset val="204"/>
      </rPr>
      <t>= К</t>
    </r>
    <r>
      <rPr>
        <sz val="8"/>
        <color theme="1"/>
        <rFont val="Times New Roman"/>
        <charset val="204"/>
      </rPr>
      <t>переченьОПО</t>
    </r>
    <r>
      <rPr>
        <sz val="12"/>
        <color theme="1"/>
        <rFont val="Times New Roman"/>
        <charset val="204"/>
      </rPr>
      <t>*0,5+ К</t>
    </r>
    <r>
      <rPr>
        <sz val="8"/>
        <color theme="1"/>
        <rFont val="Times New Roman"/>
        <charset val="204"/>
      </rPr>
      <t>перечень неОПО</t>
    </r>
    <r>
      <rPr>
        <sz val="12"/>
        <color theme="1"/>
        <rFont val="Times New Roman"/>
        <charset val="204"/>
      </rPr>
      <t>*0,5</t>
    </r>
  </si>
  <si>
    <r>
      <t>К</t>
    </r>
    <r>
      <rPr>
        <sz val="8"/>
        <color theme="1"/>
        <rFont val="Times New Roman"/>
        <charset val="204"/>
      </rPr>
      <t>знаний</t>
    </r>
    <r>
      <rPr>
        <sz val="12"/>
        <color theme="1"/>
        <rFont val="Times New Roman"/>
        <charset val="204"/>
      </rPr>
      <t xml:space="preserve"> = К</t>
    </r>
    <r>
      <rPr>
        <sz val="8"/>
        <color theme="1"/>
        <rFont val="Times New Roman"/>
        <charset val="204"/>
      </rPr>
      <t>пров зн не ОПО</t>
    </r>
    <r>
      <rPr>
        <sz val="12"/>
        <color theme="1"/>
        <rFont val="Times New Roman"/>
        <charset val="204"/>
      </rPr>
      <t>*0,5+К</t>
    </r>
    <r>
      <rPr>
        <sz val="8"/>
        <color theme="1"/>
        <rFont val="Times New Roman"/>
        <charset val="204"/>
      </rPr>
      <t>пров зн ОПО</t>
    </r>
    <r>
      <rPr>
        <sz val="12"/>
        <color theme="1"/>
        <rFont val="Times New Roman"/>
        <charset val="204"/>
      </rPr>
      <t xml:space="preserve">*0,5
</t>
    </r>
  </si>
  <si>
    <r>
      <t>К</t>
    </r>
    <r>
      <rPr>
        <sz val="8"/>
        <color theme="1"/>
        <rFont val="Times New Roman"/>
        <charset val="204"/>
      </rPr>
      <t>отв</t>
    </r>
    <r>
      <rPr>
        <sz val="12"/>
        <color theme="1"/>
        <rFont val="Times New Roman"/>
        <charset val="204"/>
      </rPr>
      <t xml:space="preserve"> = К</t>
    </r>
    <r>
      <rPr>
        <sz val="8"/>
        <color theme="1"/>
        <rFont val="Times New Roman"/>
        <charset val="204"/>
      </rPr>
      <t>отв неОПО</t>
    </r>
    <r>
      <rPr>
        <sz val="12"/>
        <color theme="1"/>
        <rFont val="Times New Roman"/>
        <charset val="204"/>
      </rPr>
      <t>*0,5+ К</t>
    </r>
    <r>
      <rPr>
        <sz val="8"/>
        <color theme="1"/>
        <rFont val="Times New Roman"/>
        <charset val="204"/>
      </rPr>
      <t>отв ОПО</t>
    </r>
    <r>
      <rPr>
        <sz val="12"/>
        <color theme="1"/>
        <rFont val="Times New Roman"/>
        <charset val="204"/>
      </rPr>
      <t>*0,5</t>
    </r>
  </si>
  <si>
    <t>4. Аккредитация испытательной лаборатории (при наличии)</t>
  </si>
  <si>
    <t>Косвид=Косвид не ОПО *0,5+Косвид ОПО*0,5</t>
  </si>
  <si>
    <r>
      <t>К</t>
    </r>
    <r>
      <rPr>
        <sz val="8"/>
        <color theme="1"/>
        <rFont val="Times New Roman"/>
        <charset val="204"/>
      </rPr>
      <t>надеж</t>
    </r>
    <r>
      <rPr>
        <sz val="12"/>
        <color theme="1"/>
        <rFont val="Times New Roman"/>
        <charset val="204"/>
      </rPr>
      <t>=К</t>
    </r>
    <r>
      <rPr>
        <sz val="8"/>
        <color theme="1"/>
        <rFont val="Times New Roman"/>
        <charset val="204"/>
      </rPr>
      <t>освид</t>
    </r>
    <r>
      <rPr>
        <sz val="12"/>
        <color theme="1"/>
        <rFont val="Times New Roman"/>
        <charset val="204"/>
      </rPr>
      <t>*0,01+К</t>
    </r>
    <r>
      <rPr>
        <sz val="8"/>
        <color theme="1"/>
        <rFont val="Times New Roman"/>
        <charset val="204"/>
      </rPr>
      <t>обсле</t>
    </r>
    <r>
      <rPr>
        <sz val="12"/>
        <color theme="1"/>
        <rFont val="Times New Roman"/>
        <charset val="204"/>
      </rPr>
      <t>д*0,05+К</t>
    </r>
    <r>
      <rPr>
        <sz val="8"/>
        <color theme="1"/>
        <rFont val="Times New Roman"/>
        <charset val="204"/>
      </rPr>
      <t>испыт</t>
    </r>
    <r>
      <rPr>
        <sz val="12"/>
        <color theme="1"/>
        <rFont val="Times New Roman"/>
        <charset val="204"/>
      </rPr>
      <t>*0,05+К</t>
    </r>
    <r>
      <rPr>
        <sz val="8"/>
        <color theme="1"/>
        <rFont val="Times New Roman"/>
        <charset val="204"/>
      </rPr>
      <t>гидр</t>
    </r>
    <r>
      <rPr>
        <sz val="12"/>
        <color theme="1"/>
        <rFont val="Times New Roman"/>
        <charset val="204"/>
      </rPr>
      <t>*0,4+К</t>
    </r>
    <r>
      <rPr>
        <sz val="8"/>
        <color theme="1"/>
        <rFont val="Times New Roman"/>
        <charset val="204"/>
      </rPr>
      <t>шурф</t>
    </r>
    <r>
      <rPr>
        <sz val="12"/>
        <color theme="1"/>
        <rFont val="Times New Roman"/>
        <charset val="204"/>
      </rPr>
      <t>*0,02+К</t>
    </r>
    <r>
      <rPr>
        <sz val="8"/>
        <color theme="1"/>
        <rFont val="Times New Roman"/>
        <charset val="204"/>
      </rPr>
      <t>очист.промыв</t>
    </r>
    <r>
      <rPr>
        <sz val="12"/>
        <color theme="1"/>
        <rFont val="Times New Roman"/>
        <charset val="204"/>
      </rPr>
      <t>*0,4+К</t>
    </r>
    <r>
      <rPr>
        <sz val="8"/>
        <color theme="1"/>
        <rFont val="Times New Roman"/>
        <charset val="204"/>
      </rPr>
      <t>электр.сопр</t>
    </r>
    <r>
      <rPr>
        <sz val="12"/>
        <color theme="1"/>
        <rFont val="Times New Roman"/>
        <charset val="204"/>
      </rPr>
      <t>*0,01+К</t>
    </r>
    <r>
      <rPr>
        <sz val="8"/>
        <color theme="1"/>
        <rFont val="Times New Roman"/>
        <charset val="204"/>
      </rPr>
      <t>насос стан</t>
    </r>
    <r>
      <rPr>
        <sz val="12"/>
        <color theme="1"/>
        <rFont val="Times New Roman"/>
        <charset val="204"/>
      </rPr>
      <t>*0,01+К</t>
    </r>
    <r>
      <rPr>
        <sz val="8"/>
        <color theme="1"/>
        <rFont val="Times New Roman"/>
        <charset val="204"/>
      </rPr>
      <t>матер</t>
    </r>
    <r>
      <rPr>
        <sz val="12"/>
        <color theme="1"/>
        <rFont val="Times New Roman"/>
        <charset val="204"/>
      </rPr>
      <t>*0,04+К</t>
    </r>
    <r>
      <rPr>
        <sz val="8"/>
        <color theme="1"/>
        <rFont val="Times New Roman"/>
        <charset val="204"/>
      </rPr>
      <t>страх</t>
    </r>
    <r>
      <rPr>
        <sz val="12"/>
        <color theme="1"/>
        <rFont val="Times New Roman"/>
        <charset val="204"/>
      </rPr>
      <t xml:space="preserve">*0,01
</t>
    </r>
  </si>
  <si>
    <r>
      <t>К</t>
    </r>
    <r>
      <rPr>
        <sz val="8"/>
        <color theme="1"/>
        <rFont val="Times New Roman"/>
        <charset val="204"/>
      </rPr>
      <t>функц</t>
    </r>
    <r>
      <rPr>
        <sz val="12"/>
        <color theme="1"/>
        <rFont val="Times New Roman"/>
        <charset val="204"/>
      </rPr>
      <t>=К</t>
    </r>
    <r>
      <rPr>
        <sz val="8"/>
        <color theme="1"/>
        <rFont val="Times New Roman"/>
        <charset val="204"/>
      </rPr>
      <t>шт</t>
    </r>
    <r>
      <rPr>
        <sz val="12"/>
        <color theme="1"/>
        <rFont val="Times New Roman"/>
        <charset val="204"/>
      </rPr>
      <t>*0,1+К</t>
    </r>
    <r>
      <rPr>
        <sz val="8"/>
        <color theme="1"/>
        <rFont val="Times New Roman"/>
        <charset val="204"/>
      </rPr>
      <t>дисп</t>
    </r>
    <r>
      <rPr>
        <sz val="12"/>
        <color theme="1"/>
        <rFont val="Times New Roman"/>
        <charset val="204"/>
      </rPr>
      <t>*0,1+К</t>
    </r>
    <r>
      <rPr>
        <sz val="8"/>
        <color theme="1"/>
        <rFont val="Times New Roman"/>
        <charset val="204"/>
      </rPr>
      <t>перечень</t>
    </r>
    <r>
      <rPr>
        <sz val="12"/>
        <color theme="1"/>
        <rFont val="Times New Roman"/>
        <charset val="204"/>
      </rPr>
      <t>*0,1+К</t>
    </r>
    <r>
      <rPr>
        <sz val="8"/>
        <color theme="1"/>
        <rFont val="Times New Roman"/>
        <charset val="204"/>
      </rPr>
      <t>эксп/произв.инстр</t>
    </r>
    <r>
      <rPr>
        <sz val="12"/>
        <color theme="1"/>
        <rFont val="Times New Roman"/>
        <charset val="204"/>
      </rPr>
      <t>*0,1+К</t>
    </r>
    <r>
      <rPr>
        <sz val="8"/>
        <color theme="1"/>
        <rFont val="Times New Roman"/>
        <charset val="204"/>
      </rPr>
      <t>знаний</t>
    </r>
    <r>
      <rPr>
        <sz val="12"/>
        <color theme="1"/>
        <rFont val="Times New Roman"/>
        <charset val="204"/>
      </rPr>
      <t>*0,1+К</t>
    </r>
    <r>
      <rPr>
        <sz val="8"/>
        <color theme="1"/>
        <rFont val="Times New Roman"/>
        <charset val="204"/>
      </rPr>
      <t>обуч</t>
    </r>
    <r>
      <rPr>
        <sz val="12"/>
        <color theme="1"/>
        <rFont val="Times New Roman"/>
        <charset val="204"/>
      </rPr>
      <t>*0,1+К</t>
    </r>
    <r>
      <rPr>
        <sz val="8"/>
        <color theme="1"/>
        <rFont val="Times New Roman"/>
        <charset val="204"/>
      </rPr>
      <t>отв</t>
    </r>
    <r>
      <rPr>
        <sz val="12"/>
        <color theme="1"/>
        <rFont val="Times New Roman"/>
        <charset val="204"/>
      </rPr>
      <t>*0,1+К</t>
    </r>
    <r>
      <rPr>
        <sz val="8"/>
        <color theme="1"/>
        <rFont val="Times New Roman"/>
        <charset val="204"/>
      </rPr>
      <t>охр.труда</t>
    </r>
    <r>
      <rPr>
        <sz val="12"/>
        <color theme="1"/>
        <rFont val="Times New Roman"/>
        <charset val="204"/>
      </rPr>
      <t>*0,15+К</t>
    </r>
    <r>
      <rPr>
        <sz val="8"/>
        <color theme="1"/>
        <rFont val="Times New Roman"/>
        <charset val="204"/>
      </rPr>
      <t>трен</t>
    </r>
    <r>
      <rPr>
        <sz val="12"/>
        <color theme="1"/>
        <rFont val="Times New Roman"/>
        <charset val="204"/>
      </rPr>
      <t xml:space="preserve">*0,15
</t>
    </r>
  </si>
  <si>
    <r>
      <t>К</t>
    </r>
    <r>
      <rPr>
        <sz val="8"/>
        <color theme="1"/>
        <rFont val="Times New Roman"/>
        <charset val="204"/>
      </rPr>
      <t>закон о тепл</t>
    </r>
    <r>
      <rPr>
        <sz val="12"/>
        <color theme="1"/>
        <rFont val="Times New Roman"/>
        <charset val="204"/>
      </rPr>
      <t>= К</t>
    </r>
    <r>
      <rPr>
        <sz val="8"/>
        <color theme="1"/>
        <rFont val="Times New Roman"/>
        <charset val="204"/>
      </rPr>
      <t>функ</t>
    </r>
    <r>
      <rPr>
        <sz val="12"/>
        <color theme="1"/>
        <rFont val="Times New Roman"/>
        <charset val="204"/>
      </rPr>
      <t>*0,05+К</t>
    </r>
    <r>
      <rPr>
        <sz val="8"/>
        <color theme="1"/>
        <rFont val="Times New Roman"/>
        <charset val="204"/>
      </rPr>
      <t>режим.налад</t>
    </r>
    <r>
      <rPr>
        <sz val="12"/>
        <color theme="1"/>
        <rFont val="Times New Roman"/>
        <charset val="204"/>
      </rPr>
      <t>*0,01+К</t>
    </r>
    <r>
      <rPr>
        <sz val="8"/>
        <color theme="1"/>
        <rFont val="Times New Roman"/>
        <charset val="204"/>
      </rPr>
      <t>качест</t>
    </r>
    <r>
      <rPr>
        <sz val="12"/>
        <color theme="1"/>
        <rFont val="Times New Roman"/>
        <charset val="204"/>
      </rPr>
      <t>*0,01+К</t>
    </r>
    <r>
      <rPr>
        <sz val="8"/>
        <color theme="1"/>
        <rFont val="Times New Roman"/>
        <charset val="204"/>
      </rPr>
      <t>кач.строит</t>
    </r>
    <r>
      <rPr>
        <sz val="12"/>
        <color theme="1"/>
        <rFont val="Times New Roman"/>
        <charset val="204"/>
      </rPr>
      <t>*0,3+К</t>
    </r>
    <r>
      <rPr>
        <sz val="8"/>
        <color theme="1"/>
        <rFont val="Times New Roman"/>
        <charset val="204"/>
      </rPr>
      <t>надеж</t>
    </r>
    <r>
      <rPr>
        <sz val="12"/>
        <color theme="1"/>
        <rFont val="Times New Roman"/>
        <charset val="204"/>
      </rPr>
      <t>*0,62+К</t>
    </r>
    <r>
      <rPr>
        <sz val="8"/>
        <color theme="1"/>
        <rFont val="Times New Roman"/>
        <charset val="204"/>
      </rPr>
      <t>порядок</t>
    </r>
    <r>
      <rPr>
        <sz val="12"/>
        <color theme="1"/>
        <rFont val="Times New Roman"/>
        <charset val="204"/>
      </rPr>
      <t xml:space="preserve">*0,01
</t>
    </r>
  </si>
  <si>
    <t>Сводный оценочный лист</t>
  </si>
  <si>
    <t>Уровень готовности владельцев ТС (не ТСО)</t>
  </si>
  <si>
    <t>Справка № 1.1.2 информационная</t>
  </si>
  <si>
    <t>9. Протоколы аттестаций руководителей, ответственных лиц, специалистов по А1, Б8.2  в органах Ростехнадзор или комиссии организации через ЕПТ организации (проверяется через https://qr.gosnadzor.ru/prombez)</t>
  </si>
  <si>
    <t>5. Приказ или иной ОРД о назначении ответственных за эксплуатацию ОРПД</t>
  </si>
  <si>
    <t>6. Приказ или иной ОРД о назначении ответственных за организацию и осуществление производственного контроля</t>
  </si>
  <si>
    <t>3. Порядок производства работ повышенной опасности и оформления наряда-допуска</t>
  </si>
  <si>
    <t xml:space="preserve">Утвержденные инструкции по охране труда, утвержденный порядок производства работ повышенной опасности и оформления наряда-допуска, утвержденный перечень работ, выполняемых по нарядам-допускам в соответствии с требованиями Правил по охране труда при эксплуатации объектов теплоснабжения и теплопотребляющих установок, утвержденных приказом Минтруда России от 17 декабря 
2020 г. № 924н  
(подпункт 9.3.9 пункта 9 Правил)
</t>
  </si>
  <si>
    <t>1. График химконтроля</t>
  </si>
  <si>
    <t>2. Аккредитация испытательной лаборатории (при наличии)</t>
  </si>
  <si>
    <t>Справка № 1.5.1.1 информационная</t>
  </si>
  <si>
    <t>2. Заключения ТД тепловых сетей.</t>
  </si>
  <si>
    <t xml:space="preserve">2. Копии паспортов трубопроводов 4э категории с отметками о проведении ЭПБ, ТО, ГИ </t>
  </si>
  <si>
    <t xml:space="preserve">2. Заключения ЭПБ </t>
  </si>
  <si>
    <t>Справка № 1.5.1.2 информационная</t>
  </si>
  <si>
    <t>Справка № 1.5.2 информационная</t>
  </si>
  <si>
    <t>Справка № 1.5.3 информационная</t>
  </si>
  <si>
    <t>Справка № 1.5.4 информационная</t>
  </si>
  <si>
    <t>Справка № 1.5.5 информационная</t>
  </si>
  <si>
    <t>1. Акты промывки тепловых сетей</t>
  </si>
  <si>
    <t>2. Акты очистки тепловых сетей</t>
  </si>
  <si>
    <t>3. Акты дезинфекции тепловых сетей</t>
  </si>
  <si>
    <t>Справка № 1.5.6 информационная</t>
  </si>
  <si>
    <t>Справка № 1.5.7 информационная</t>
  </si>
  <si>
    <t>Справка № 1.5.8 информационная</t>
  </si>
  <si>
    <t>Справка № 1.5.9 информационная</t>
  </si>
  <si>
    <t>Справка № 1.5.10 информационная</t>
  </si>
  <si>
    <t>Справка № 1.6 информационная</t>
  </si>
  <si>
    <t>Приложение № 1 к Акту оценки обеспечения готовности ООО "Диплом". Оценочный лист объекта № 1</t>
  </si>
  <si>
    <t>Значение (заполняется комиссией)</t>
  </si>
  <si>
    <t>Замечание (в случае наличия, с указанием сроков устранения)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</si>
</sst>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font>
      <sz val="11"/>
      <color theme="1"/>
      <name val="Calibri"/>
      <charset val="134"/>
      <scheme val="minor"/>
    </font>
    <font>
      <sz val="12"/>
      <color theme="1"/>
      <name val="Times New Roman"/>
      <charset val="204"/>
    </font>
    <font>
      <sz val="12"/>
      <color theme="1"/>
      <name val="Calibri"/>
      <charset val="134"/>
      <scheme val="minor"/>
    </font>
    <font>
      <sz val="10"/>
      <color theme="1"/>
      <name val="Times New Roman"/>
      <charset val="204"/>
    </font>
    <font>
      <b/>
      <sz val="14"/>
      <color theme="1"/>
      <name val="Times New Roman"/>
      <charset val="204"/>
    </font>
    <font>
      <b/>
      <sz val="14"/>
      <color theme="1"/>
      <name val="Times New Roman"/>
      <charset val="204"/>
    </font>
    <font>
      <b/>
      <sz val="12"/>
      <color theme="1"/>
      <name val="Times New Roman"/>
      <charset val="204"/>
    </font>
    <font>
      <b/>
      <sz val="12"/>
      <color theme="1"/>
      <name val="Times New Roman"/>
      <charset val="204"/>
    </font>
    <font>
      <sz val="12"/>
      <color theme="1"/>
      <name val="Times New Roman"/>
      <charset val="204"/>
    </font>
    <font>
      <sz val="10"/>
      <color rgb="FFFF0000"/>
      <name val="Times New Roman"/>
      <charset val="204"/>
    </font>
    <font>
      <sz val="12"/>
      <color theme="9" tint="-0.249977111117893"/>
      <name val="Times New Roman"/>
      <charset val="204"/>
    </font>
    <font>
      <sz val="12"/>
      <color rgb="FF000000"/>
      <name val="Times New Roman"/>
      <charset val="204"/>
    </font>
    <font>
      <sz val="12"/>
      <name val="Times New Roman"/>
      <charset val="204"/>
    </font>
    <font>
      <sz val="12"/>
      <name val="Times New Roman"/>
      <charset val="204"/>
    </font>
    <font>
      <sz val="10"/>
      <color theme="1"/>
      <name val="Times New Roman"/>
      <charset val="204"/>
    </font>
    <font>
      <sz val="12"/>
      <color rgb="FF000000"/>
      <name val="Times New Roman"/>
      <charset val="204"/>
    </font>
    <font>
      <b/>
      <sz val="16"/>
      <color theme="1"/>
      <name val="Times New Roman"/>
      <charset val="204"/>
    </font>
    <font>
      <sz val="8"/>
      <color theme="1"/>
      <name val="Times New Roman"/>
      <charset val="204"/>
    </font>
    <font>
      <sz val="12"/>
      <color rgb="FFFF0000"/>
      <name val="Times New Roman"/>
      <charset val="204"/>
    </font>
    <font>
      <sz val="8"/>
      <color rgb="FFFF0000"/>
      <name val="Times New Roman"/>
      <charset val="204"/>
    </font>
    <font>
      <sz val="9"/>
      <color theme="1"/>
      <name val="Times New Roman"/>
      <charset val="204"/>
    </font>
    <font>
      <b/>
      <sz val="8"/>
      <color theme="1"/>
      <name val="Times New Roman"/>
      <charset val="204"/>
    </font>
    <font>
      <sz val="8"/>
      <name val="Times New Roman"/>
      <charset val="204"/>
    </font>
    <font>
      <sz val="14"/>
      <color theme="1"/>
      <name val="Times New Roman"/>
      <charset val="204"/>
    </font>
  </fonts>
  <fills count="8">
    <fill>
      <patternFill patternType="none"/>
    </fill>
    <fill>
      <patternFill patternType="gray125"/>
    </fill>
    <fill>
      <patternFill patternType="solid">
        <fgColor theme="0" tint="-0.14996795556505021"/>
        <bgColor indexed="64"/>
      </patternFill>
    </fill>
    <fill>
      <patternFill patternType="solid">
        <fgColor theme="6" tint="0.59999389629810485"/>
        <bgColor indexed="64"/>
      </patternFill>
    </fill>
    <fill>
      <patternFill patternType="solid">
        <fgColor theme="5" tint="0.79989013336588644"/>
        <bgColor indexed="64"/>
      </patternFill>
    </fill>
    <fill>
      <patternFill patternType="solid">
        <fgColor theme="9" tint="0.79995117038483843"/>
        <bgColor indexed="64"/>
      </patternFill>
    </fill>
    <fill>
      <patternFill patternType="solid">
        <fgColor theme="0"/>
        <bgColor indexed="64"/>
      </patternFill>
    </fill>
    <fill>
      <patternFill patternType="solid">
        <fgColor theme="0" tint="-0.14999847407452621"/>
        <bgColor indexed="64"/>
      </patternFill>
    </fill>
  </fills>
  <borders count="15">
    <border>
      <left/>
      <right/>
      <top/>
      <bottom/>
      <diagonal/>
    </border>
    <border>
      <left style="medium">
        <color auto="1"/>
      </left>
      <right style="medium">
        <color auto="1"/>
      </right>
      <top style="medium">
        <color auto="1"/>
      </top>
      <bottom style="medium">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top/>
      <bottom/>
      <diagonal/>
    </border>
  </borders>
  <cellStyleXfs count="1">
    <xf numFmtId="0" fontId="0" fillId="0" borderId="0"/>
  </cellStyleXfs>
  <cellXfs count="191">
    <xf numFmtId="0" fontId="0" fillId="0" borderId="0" xfId="0"/>
    <xf numFmtId="0" fontId="0" fillId="0" borderId="0" xfId="0" applyBorder="1"/>
    <xf numFmtId="0" fontId="0" fillId="2" borderId="0" xfId="0" applyFill="1" applyBorder="1"/>
    <xf numFmtId="49" fontId="1" fillId="0" borderId="0" xfId="0" applyNumberFormat="1" applyFont="1" applyAlignment="1">
      <alignment horizontal="left" vertical="top"/>
    </xf>
    <xf numFmtId="0" fontId="2" fillId="0" borderId="0" xfId="0" applyFont="1" applyAlignment="1">
      <alignment horizontal="left"/>
    </xf>
    <xf numFmtId="0" fontId="1" fillId="0" borderId="0" xfId="0" applyFont="1" applyAlignment="1">
      <alignment wrapText="1"/>
    </xf>
    <xf numFmtId="0" fontId="1" fillId="0" borderId="0" xfId="0" applyFont="1" applyAlignment="1">
      <alignment horizontal="center" vertical="top" wrapText="1"/>
    </xf>
    <xf numFmtId="0" fontId="1" fillId="0" borderId="0" xfId="0" applyFont="1" applyAlignment="1">
      <alignment horizontal="left" vertical="top" wrapText="1"/>
    </xf>
    <xf numFmtId="0" fontId="1" fillId="0" borderId="0" xfId="0" applyFont="1" applyAlignment="1">
      <alignment horizontal="center" wrapText="1"/>
    </xf>
    <xf numFmtId="0" fontId="3" fillId="0" borderId="0" xfId="0" applyFont="1" applyAlignment="1">
      <alignment wrapText="1"/>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horizontal="center" vertical="center"/>
    </xf>
    <xf numFmtId="0" fontId="5" fillId="2" borderId="0" xfId="0" applyFont="1" applyFill="1" applyBorder="1" applyAlignment="1">
      <alignment horizontal="left" vertical="center"/>
    </xf>
    <xf numFmtId="0" fontId="5" fillId="2" borderId="1" xfId="0" applyFont="1" applyFill="1" applyBorder="1" applyAlignment="1">
      <alignment horizontal="left" vertical="center"/>
    </xf>
    <xf numFmtId="0" fontId="5" fillId="2" borderId="0" xfId="0" applyFont="1" applyFill="1" applyBorder="1" applyAlignment="1">
      <alignment vertical="center"/>
    </xf>
    <xf numFmtId="0" fontId="5" fillId="2" borderId="0" xfId="0" applyFont="1" applyFill="1" applyBorder="1" applyAlignment="1">
      <alignment horizontal="right" vertical="center"/>
    </xf>
    <xf numFmtId="2" fontId="4" fillId="2" borderId="1" xfId="0" applyNumberFormat="1" applyFont="1" applyFill="1" applyBorder="1" applyAlignment="1">
      <alignment horizontal="center" vertical="center"/>
    </xf>
    <xf numFmtId="0" fontId="4" fillId="2" borderId="0" xfId="0" applyFont="1" applyFill="1" applyBorder="1" applyAlignment="1">
      <alignment horizontal="center" vertical="center"/>
    </xf>
    <xf numFmtId="0" fontId="4" fillId="2" borderId="0" xfId="0" applyFont="1" applyFill="1" applyBorder="1" applyAlignment="1">
      <alignment horizontal="left" vertical="center"/>
    </xf>
    <xf numFmtId="0" fontId="5" fillId="2" borderId="1" xfId="0" applyFont="1" applyFill="1" applyBorder="1" applyAlignment="1">
      <alignment vertical="center"/>
    </xf>
    <xf numFmtId="0" fontId="4" fillId="2" borderId="0" xfId="0" applyFont="1" applyFill="1" applyBorder="1" applyAlignment="1">
      <alignment vertical="center"/>
    </xf>
    <xf numFmtId="0" fontId="4" fillId="0" borderId="2" xfId="0" applyFont="1" applyBorder="1" applyAlignment="1">
      <alignment vertical="center"/>
    </xf>
    <xf numFmtId="0" fontId="4" fillId="0" borderId="2" xfId="0" applyFont="1" applyBorder="1" applyAlignment="1">
      <alignment horizontal="left" vertical="center"/>
    </xf>
    <xf numFmtId="0" fontId="4" fillId="0" borderId="2" xfId="0" applyFont="1" applyBorder="1" applyAlignment="1">
      <alignment horizontal="center" vertical="center"/>
    </xf>
    <xf numFmtId="49" fontId="6" fillId="0" borderId="3"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49" fontId="6" fillId="3" borderId="3" xfId="0" applyNumberFormat="1" applyFont="1" applyFill="1" applyBorder="1" applyAlignment="1">
      <alignment horizontal="center" vertical="center" wrapText="1"/>
    </xf>
    <xf numFmtId="0" fontId="6" fillId="3" borderId="5" xfId="0" applyFont="1" applyFill="1" applyBorder="1" applyAlignment="1">
      <alignment horizontal="left" vertical="center" wrapText="1"/>
    </xf>
    <xf numFmtId="0" fontId="6" fillId="3" borderId="3" xfId="0" applyFont="1" applyFill="1" applyBorder="1" applyAlignment="1">
      <alignment horizontal="center" vertical="center" wrapText="1"/>
    </xf>
    <xf numFmtId="0" fontId="1" fillId="3" borderId="3" xfId="0" applyFont="1" applyFill="1" applyBorder="1" applyAlignment="1">
      <alignment wrapText="1"/>
    </xf>
    <xf numFmtId="0" fontId="1" fillId="0" borderId="3" xfId="0" applyFont="1" applyFill="1" applyBorder="1" applyAlignment="1">
      <alignment horizontal="left" vertical="top" wrapText="1"/>
    </xf>
    <xf numFmtId="2" fontId="1" fillId="4" borderId="3" xfId="0" applyNumberFormat="1" applyFont="1" applyFill="1" applyBorder="1" applyAlignment="1">
      <alignment horizontal="center" vertical="top" wrapText="1"/>
    </xf>
    <xf numFmtId="49" fontId="6" fillId="2" borderId="3" xfId="0" applyNumberFormat="1" applyFont="1" applyFill="1" applyBorder="1" applyAlignment="1">
      <alignment horizontal="center" vertical="center" wrapText="1"/>
    </xf>
    <xf numFmtId="0" fontId="6" fillId="2" borderId="5"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1" fillId="2" borderId="3" xfId="0" applyFont="1" applyFill="1" applyBorder="1" applyAlignment="1">
      <alignment wrapText="1"/>
    </xf>
    <xf numFmtId="0" fontId="8" fillId="5" borderId="3" xfId="0" applyFont="1" applyFill="1" applyBorder="1" applyAlignment="1">
      <alignment horizontal="left" vertical="top" wrapText="1"/>
    </xf>
    <xf numFmtId="2" fontId="8" fillId="2" borderId="3" xfId="0" applyNumberFormat="1" applyFont="1" applyFill="1" applyBorder="1" applyAlignment="1">
      <alignment horizontal="center" vertical="top" wrapText="1"/>
    </xf>
    <xf numFmtId="49" fontId="1" fillId="0" borderId="3" xfId="0" applyNumberFormat="1" applyFont="1" applyBorder="1" applyAlignment="1">
      <alignment horizontal="left" vertical="top" wrapText="1"/>
    </xf>
    <xf numFmtId="0" fontId="8" fillId="0" borderId="5" xfId="0" applyFont="1" applyBorder="1" applyAlignment="1">
      <alignment horizontal="left" vertical="top" wrapText="1"/>
    </xf>
    <xf numFmtId="0" fontId="1" fillId="0" borderId="3" xfId="0" applyFont="1" applyBorder="1" applyAlignment="1">
      <alignment horizontal="left" vertical="top" wrapText="1"/>
    </xf>
    <xf numFmtId="0" fontId="8" fillId="0" borderId="3" xfId="0" applyFont="1" applyBorder="1" applyAlignment="1">
      <alignment horizontal="left" vertical="top" wrapText="1"/>
    </xf>
    <xf numFmtId="0" fontId="1" fillId="0" borderId="3" xfId="0" applyFont="1" applyBorder="1" applyAlignment="1">
      <alignment horizontal="center" vertical="top" wrapText="1"/>
    </xf>
    <xf numFmtId="49" fontId="1" fillId="0" borderId="3" xfId="0" applyNumberFormat="1" applyFont="1" applyBorder="1" applyAlignment="1">
      <alignment horizontal="left" vertical="top"/>
    </xf>
    <xf numFmtId="0" fontId="1" fillId="0" borderId="0" xfId="0" applyFont="1" applyBorder="1" applyAlignment="1">
      <alignment horizontal="left" vertical="top" wrapText="1"/>
    </xf>
    <xf numFmtId="0" fontId="1" fillId="0" borderId="3" xfId="0" applyFont="1" applyBorder="1" applyAlignment="1" applyProtection="1">
      <alignment horizontal="center" vertical="top" wrapText="1"/>
      <protection locked="0"/>
    </xf>
    <xf numFmtId="0" fontId="1" fillId="2" borderId="3" xfId="0" applyFont="1" applyFill="1" applyBorder="1" applyAlignment="1">
      <alignment horizontal="left" vertical="top" wrapText="1"/>
    </xf>
    <xf numFmtId="0" fontId="1" fillId="2" borderId="3" xfId="0" applyFont="1" applyFill="1" applyBorder="1" applyAlignment="1">
      <alignment horizontal="center" vertical="top" wrapText="1"/>
    </xf>
    <xf numFmtId="0" fontId="0" fillId="2" borderId="3" xfId="0" applyFill="1" applyBorder="1"/>
    <xf numFmtId="0" fontId="1" fillId="2" borderId="3" xfId="0" applyFont="1" applyFill="1" applyBorder="1" applyAlignment="1" applyProtection="1">
      <alignment horizontal="center" vertical="top" wrapText="1"/>
      <protection locked="0"/>
    </xf>
    <xf numFmtId="0" fontId="1" fillId="4" borderId="3" xfId="0" applyFont="1" applyFill="1" applyBorder="1" applyAlignment="1">
      <alignment horizontal="center" vertical="top" wrapText="1"/>
    </xf>
    <xf numFmtId="49" fontId="1" fillId="2" borderId="3" xfId="0" applyNumberFormat="1" applyFont="1" applyFill="1" applyBorder="1" applyAlignment="1">
      <alignment horizontal="left" vertical="top"/>
    </xf>
    <xf numFmtId="0" fontId="1" fillId="4" borderId="3" xfId="0" applyFont="1" applyFill="1" applyBorder="1" applyAlignment="1" applyProtection="1">
      <alignment horizontal="center" vertical="top" wrapText="1"/>
    </xf>
    <xf numFmtId="0" fontId="1" fillId="0" borderId="3" xfId="0" applyFont="1" applyBorder="1" applyAlignment="1">
      <alignment horizontal="left" vertical="top"/>
    </xf>
    <xf numFmtId="0" fontId="3" fillId="0" borderId="0" xfId="0" applyFont="1" applyBorder="1" applyAlignment="1">
      <alignment vertical="top" wrapText="1"/>
    </xf>
    <xf numFmtId="0" fontId="3" fillId="2" borderId="0" xfId="0" applyFont="1" applyFill="1" applyBorder="1" applyAlignment="1">
      <alignment wrapText="1"/>
    </xf>
    <xf numFmtId="0" fontId="1" fillId="2" borderId="0" xfId="0" applyFont="1" applyFill="1" applyBorder="1" applyAlignment="1">
      <alignment horizontal="left" vertical="top" wrapText="1"/>
    </xf>
    <xf numFmtId="9" fontId="1" fillId="2" borderId="3" xfId="0" applyNumberFormat="1" applyFont="1" applyFill="1" applyBorder="1" applyAlignment="1" applyProtection="1">
      <alignment horizontal="center" vertical="top" wrapText="1"/>
      <protection locked="0"/>
    </xf>
    <xf numFmtId="0" fontId="9" fillId="0" borderId="0" xfId="0" applyFont="1" applyAlignment="1">
      <alignment wrapText="1"/>
    </xf>
    <xf numFmtId="49" fontId="1" fillId="0" borderId="3" xfId="0" applyNumberFormat="1" applyFont="1" applyBorder="1" applyAlignment="1">
      <alignment vertical="top" wrapText="1"/>
    </xf>
    <xf numFmtId="49" fontId="1" fillId="2" borderId="3" xfId="0" applyNumberFormat="1" applyFont="1" applyFill="1" applyBorder="1" applyAlignment="1">
      <alignment vertical="top" wrapText="1"/>
    </xf>
    <xf numFmtId="49" fontId="1" fillId="2" borderId="3" xfId="0" applyNumberFormat="1" applyFont="1" applyFill="1" applyBorder="1" applyAlignment="1">
      <alignment horizontal="left" vertical="top" wrapText="1"/>
    </xf>
    <xf numFmtId="49" fontId="1" fillId="0" borderId="3" xfId="0" applyNumberFormat="1" applyFont="1" applyFill="1" applyBorder="1" applyAlignment="1">
      <alignment horizontal="left" vertical="top" wrapText="1"/>
    </xf>
    <xf numFmtId="0" fontId="1" fillId="0" borderId="0" xfId="0" applyFont="1" applyFill="1" applyBorder="1" applyAlignment="1">
      <alignment horizontal="left" vertical="top" wrapText="1"/>
    </xf>
    <xf numFmtId="0" fontId="8" fillId="0" borderId="3" xfId="0" applyFont="1" applyFill="1" applyBorder="1" applyAlignment="1">
      <alignment horizontal="left" vertical="top" wrapText="1"/>
    </xf>
    <xf numFmtId="0" fontId="1" fillId="0" borderId="3" xfId="0" applyFont="1" applyFill="1" applyBorder="1" applyAlignment="1">
      <alignment horizontal="center" vertical="top" wrapText="1"/>
    </xf>
    <xf numFmtId="0" fontId="1" fillId="0" borderId="3" xfId="0" applyFont="1" applyFill="1" applyBorder="1" applyAlignment="1" applyProtection="1">
      <alignment horizontal="center" vertical="top" wrapText="1"/>
      <protection locked="0"/>
    </xf>
    <xf numFmtId="0" fontId="1" fillId="0" borderId="3" xfId="0" applyFont="1" applyBorder="1" applyAlignment="1">
      <alignment vertical="top" wrapText="1"/>
    </xf>
    <xf numFmtId="0" fontId="3" fillId="0" borderId="0" xfId="0" applyFont="1" applyAlignment="1">
      <alignment vertical="top" wrapText="1"/>
    </xf>
    <xf numFmtId="0" fontId="10" fillId="0" borderId="3" xfId="0" applyFont="1" applyBorder="1" applyAlignment="1">
      <alignment horizontal="left" vertical="top" wrapText="1"/>
    </xf>
    <xf numFmtId="0" fontId="10" fillId="2" borderId="3" xfId="0" applyFont="1" applyFill="1" applyBorder="1" applyAlignment="1">
      <alignment horizontal="left" vertical="top" wrapText="1"/>
    </xf>
    <xf numFmtId="49" fontId="1" fillId="0" borderId="3" xfId="0" applyNumberFormat="1" applyFont="1" applyFill="1" applyBorder="1" applyAlignment="1">
      <alignment horizontal="left" vertical="top"/>
    </xf>
    <xf numFmtId="0" fontId="8" fillId="2" borderId="3" xfId="0" applyFont="1" applyFill="1" applyBorder="1" applyAlignment="1">
      <alignment horizontal="left" vertical="top" wrapText="1"/>
    </xf>
    <xf numFmtId="0" fontId="1" fillId="0" borderId="7" xfId="0" applyFont="1" applyBorder="1" applyAlignment="1">
      <alignment horizontal="left" vertical="top" wrapText="1"/>
    </xf>
    <xf numFmtId="0" fontId="11" fillId="0" borderId="7" xfId="0" applyFont="1" applyBorder="1" applyAlignment="1">
      <alignment horizontal="left" vertical="top" wrapText="1"/>
    </xf>
    <xf numFmtId="49" fontId="1" fillId="0" borderId="8" xfId="0" applyNumberFormat="1" applyFont="1" applyBorder="1" applyAlignment="1">
      <alignment vertical="top" wrapText="1"/>
    </xf>
    <xf numFmtId="0" fontId="11" fillId="0" borderId="9" xfId="0" applyFont="1" applyBorder="1" applyAlignment="1">
      <alignment horizontal="left" vertical="top" wrapText="1"/>
    </xf>
    <xf numFmtId="0" fontId="8" fillId="0" borderId="3" xfId="0" applyFont="1" applyBorder="1" applyAlignment="1">
      <alignment vertical="top" wrapText="1"/>
    </xf>
    <xf numFmtId="49" fontId="12" fillId="0" borderId="3" xfId="0" applyNumberFormat="1" applyFont="1" applyBorder="1" applyAlignment="1">
      <alignment horizontal="left" vertical="top" wrapText="1"/>
    </xf>
    <xf numFmtId="0" fontId="13" fillId="0" borderId="7" xfId="0" applyFont="1" applyBorder="1" applyAlignment="1">
      <alignment horizontal="left" vertical="top" wrapText="1"/>
    </xf>
    <xf numFmtId="0" fontId="12" fillId="0" borderId="3" xfId="0" applyFont="1" applyBorder="1" applyAlignment="1">
      <alignment horizontal="left" vertical="top" wrapText="1"/>
    </xf>
    <xf numFmtId="0" fontId="13" fillId="0" borderId="3" xfId="0" applyFont="1" applyBorder="1" applyAlignment="1">
      <alignment horizontal="left" vertical="top" wrapText="1"/>
    </xf>
    <xf numFmtId="0" fontId="12" fillId="0" borderId="3" xfId="0" applyFont="1" applyBorder="1" applyAlignment="1">
      <alignment horizontal="center" vertical="top" wrapText="1"/>
    </xf>
    <xf numFmtId="0" fontId="14" fillId="0" borderId="0" xfId="0" applyFont="1" applyAlignment="1">
      <alignment vertical="top" wrapText="1"/>
    </xf>
    <xf numFmtId="49" fontId="2" fillId="0" borderId="0" xfId="0" applyNumberFormat="1" applyFont="1"/>
    <xf numFmtId="0" fontId="2" fillId="0" borderId="0" xfId="0" applyFont="1"/>
    <xf numFmtId="0" fontId="2" fillId="0" borderId="0" xfId="0" applyFont="1" applyAlignment="1">
      <alignment wrapText="1"/>
    </xf>
    <xf numFmtId="0" fontId="1" fillId="0" borderId="0" xfId="0" applyFont="1"/>
    <xf numFmtId="49" fontId="6" fillId="6" borderId="3" xfId="0" applyNumberFormat="1" applyFont="1" applyFill="1" applyBorder="1" applyAlignment="1">
      <alignment horizontal="center" vertical="center" wrapText="1"/>
    </xf>
    <xf numFmtId="0" fontId="6" fillId="6" borderId="10" xfId="0" applyFont="1" applyFill="1" applyBorder="1" applyAlignment="1">
      <alignment horizontal="center" vertical="center" wrapText="1"/>
    </xf>
    <xf numFmtId="0" fontId="1" fillId="4" borderId="3" xfId="0" applyFont="1" applyFill="1" applyBorder="1" applyAlignment="1" applyProtection="1">
      <alignment horizontal="left" vertical="top" wrapText="1"/>
    </xf>
    <xf numFmtId="0" fontId="1" fillId="6" borderId="3" xfId="0" applyFont="1" applyFill="1" applyBorder="1" applyAlignment="1">
      <alignment horizontal="left" vertical="top" wrapText="1"/>
    </xf>
    <xf numFmtId="49" fontId="1" fillId="0" borderId="10" xfId="0" applyNumberFormat="1" applyFont="1" applyBorder="1" applyAlignment="1">
      <alignment horizontal="left" vertical="top"/>
    </xf>
    <xf numFmtId="0" fontId="15" fillId="0" borderId="10" xfId="0" applyFont="1" applyBorder="1" applyAlignment="1">
      <alignment horizontal="left" vertical="top" wrapText="1"/>
    </xf>
    <xf numFmtId="0" fontId="1" fillId="0" borderId="10" xfId="0" applyFont="1" applyBorder="1" applyAlignment="1">
      <alignment horizontal="left" vertical="top" wrapText="1"/>
    </xf>
    <xf numFmtId="0" fontId="1" fillId="0" borderId="10" xfId="0" applyFont="1" applyBorder="1" applyAlignment="1">
      <alignment horizontal="left" vertical="top"/>
    </xf>
    <xf numFmtId="0" fontId="1" fillId="4" borderId="3" xfId="0" applyFont="1" applyFill="1" applyBorder="1" applyAlignment="1">
      <alignment horizontal="left" vertical="top"/>
    </xf>
    <xf numFmtId="0" fontId="1" fillId="0" borderId="10" xfId="0" applyFont="1" applyFill="1" applyBorder="1" applyAlignment="1">
      <alignment horizontal="left" vertical="top" wrapText="1"/>
    </xf>
    <xf numFmtId="0" fontId="1" fillId="0" borderId="3" xfId="0" applyFont="1" applyFill="1" applyBorder="1" applyAlignment="1">
      <alignment horizontal="left" vertical="top"/>
    </xf>
    <xf numFmtId="0" fontId="1" fillId="0" borderId="3" xfId="0" applyFont="1" applyFill="1" applyBorder="1" applyAlignment="1" applyProtection="1">
      <alignment horizontal="left" vertical="top"/>
      <protection locked="0"/>
    </xf>
    <xf numFmtId="0" fontId="15" fillId="0" borderId="3" xfId="0" applyFont="1" applyFill="1" applyBorder="1" applyAlignment="1">
      <alignment horizontal="left" vertical="top" wrapText="1"/>
    </xf>
    <xf numFmtId="0" fontId="15" fillId="0" borderId="3" xfId="0" applyFont="1" applyFill="1" applyBorder="1" applyAlignment="1">
      <alignment horizontal="left" vertical="top"/>
    </xf>
    <xf numFmtId="49" fontId="1" fillId="0" borderId="10" xfId="0" applyNumberFormat="1" applyFont="1" applyFill="1" applyBorder="1" applyAlignment="1">
      <alignment horizontal="left" vertical="top"/>
    </xf>
    <xf numFmtId="0" fontId="15" fillId="0" borderId="10" xfId="0" applyFont="1" applyBorder="1" applyAlignment="1">
      <alignment horizontal="left" vertical="top"/>
    </xf>
    <xf numFmtId="0" fontId="1" fillId="0" borderId="3" xfId="0" applyFont="1" applyBorder="1" applyAlignment="1" applyProtection="1">
      <alignment horizontal="left" vertical="top"/>
      <protection locked="0"/>
    </xf>
    <xf numFmtId="0" fontId="15" fillId="0" borderId="10" xfId="0" applyFont="1" applyFill="1" applyBorder="1" applyAlignment="1">
      <alignment horizontal="left" vertical="top"/>
    </xf>
    <xf numFmtId="0" fontId="1" fillId="0" borderId="13" xfId="0" applyFont="1" applyBorder="1" applyAlignment="1">
      <alignment horizontal="left" vertical="top"/>
    </xf>
    <xf numFmtId="0" fontId="1" fillId="4" borderId="10" xfId="0" applyFont="1" applyFill="1" applyBorder="1" applyAlignment="1">
      <alignment horizontal="left" vertical="top"/>
    </xf>
    <xf numFmtId="0" fontId="1" fillId="0" borderId="8" xfId="0" applyFont="1" applyBorder="1" applyAlignment="1">
      <alignment horizontal="left" vertical="top" wrapText="1"/>
    </xf>
    <xf numFmtId="0" fontId="1" fillId="0" borderId="13" xfId="0" applyFont="1" applyBorder="1" applyAlignment="1">
      <alignment horizontal="left" vertical="top" wrapText="1"/>
    </xf>
    <xf numFmtId="0" fontId="1" fillId="0" borderId="10" xfId="0" applyFont="1" applyFill="1" applyBorder="1" applyAlignment="1">
      <alignment horizontal="left" vertical="top"/>
    </xf>
    <xf numFmtId="0" fontId="1" fillId="0" borderId="13" xfId="0" applyFont="1" applyFill="1" applyBorder="1" applyAlignment="1">
      <alignment horizontal="left" vertical="top"/>
    </xf>
    <xf numFmtId="0" fontId="15" fillId="0" borderId="8" xfId="0" applyFont="1" applyBorder="1" applyAlignment="1">
      <alignment horizontal="left" vertical="top" wrapText="1"/>
    </xf>
    <xf numFmtId="0" fontId="1" fillId="0" borderId="3" xfId="0" applyFont="1" applyBorder="1" applyAlignment="1" applyProtection="1">
      <alignment horizontal="left" vertical="top" wrapText="1"/>
      <protection locked="0"/>
    </xf>
    <xf numFmtId="0" fontId="12" fillId="0" borderId="3" xfId="0" applyFont="1" applyBorder="1" applyAlignment="1" applyProtection="1">
      <alignment horizontal="left" vertical="top"/>
      <protection locked="0"/>
    </xf>
    <xf numFmtId="49" fontId="1" fillId="0" borderId="0" xfId="0" applyNumberFormat="1" applyFont="1" applyAlignment="1">
      <alignment wrapText="1"/>
    </xf>
    <xf numFmtId="49" fontId="1" fillId="0" borderId="0" xfId="0" applyNumberFormat="1" applyFont="1"/>
    <xf numFmtId="0" fontId="0" fillId="0" borderId="0" xfId="0" applyFill="1"/>
    <xf numFmtId="0" fontId="1" fillId="0" borderId="0" xfId="0" applyFont="1" applyAlignment="1">
      <alignment vertical="top" wrapText="1"/>
    </xf>
    <xf numFmtId="49" fontId="6" fillId="0" borderId="3" xfId="0" applyNumberFormat="1" applyFont="1" applyFill="1" applyBorder="1" applyAlignment="1">
      <alignment horizontal="center" vertical="center" wrapText="1"/>
    </xf>
    <xf numFmtId="0" fontId="1" fillId="4" borderId="3" xfId="0" applyFont="1" applyFill="1" applyBorder="1" applyAlignment="1">
      <alignment horizontal="left" vertical="top" wrapText="1"/>
    </xf>
    <xf numFmtId="0" fontId="15" fillId="0" borderId="3" xfId="0" applyFont="1" applyBorder="1" applyAlignment="1">
      <alignment horizontal="left" vertical="top" wrapText="1"/>
    </xf>
    <xf numFmtId="0" fontId="1" fillId="0" borderId="7" xfId="0" applyFont="1" applyFill="1" applyBorder="1" applyAlignment="1">
      <alignment horizontal="left" vertical="top" wrapText="1"/>
    </xf>
    <xf numFmtId="0" fontId="1" fillId="0" borderId="3" xfId="0" applyFont="1" applyFill="1" applyBorder="1" applyAlignment="1" applyProtection="1">
      <alignment horizontal="left" vertical="top" wrapText="1"/>
      <protection locked="0"/>
    </xf>
    <xf numFmtId="0" fontId="1" fillId="0" borderId="10" xfId="0" applyFont="1" applyBorder="1" applyAlignment="1">
      <alignment vertical="top" wrapText="1"/>
    </xf>
    <xf numFmtId="0" fontId="1" fillId="0" borderId="14" xfId="0" applyFont="1" applyBorder="1" applyAlignment="1">
      <alignment horizontal="left" vertical="top" wrapText="1"/>
    </xf>
    <xf numFmtId="0" fontId="1" fillId="0" borderId="9" xfId="0" applyFont="1" applyBorder="1" applyAlignment="1">
      <alignment horizontal="left" vertical="top" wrapText="1"/>
    </xf>
    <xf numFmtId="0" fontId="3" fillId="0" borderId="0" xfId="0" applyFont="1" applyFill="1" applyAlignment="1">
      <alignment wrapText="1"/>
    </xf>
    <xf numFmtId="0" fontId="1" fillId="0" borderId="11" xfId="0" applyFont="1" applyBorder="1" applyAlignment="1">
      <alignment horizontal="left" vertical="top" wrapText="1"/>
    </xf>
    <xf numFmtId="49" fontId="6" fillId="0" borderId="3" xfId="0" applyNumberFormat="1" applyFont="1" applyFill="1" applyBorder="1" applyAlignment="1">
      <alignment horizontal="center" wrapText="1"/>
    </xf>
    <xf numFmtId="0" fontId="6" fillId="0" borderId="3" xfId="0" applyFont="1" applyFill="1" applyBorder="1" applyAlignment="1">
      <alignment horizontal="center" wrapText="1"/>
    </xf>
    <xf numFmtId="0" fontId="1" fillId="4" borderId="3" xfId="0" applyNumberFormat="1" applyFont="1" applyFill="1" applyBorder="1" applyAlignment="1" applyProtection="1">
      <alignment horizontal="left" vertical="top" wrapText="1"/>
    </xf>
    <xf numFmtId="0" fontId="1" fillId="0" borderId="0" xfId="0" applyFont="1" applyAlignment="1" applyProtection="1">
      <alignment horizontal="left" vertical="top"/>
      <protection locked="0"/>
    </xf>
    <xf numFmtId="0" fontId="1" fillId="4" borderId="4" xfId="0" applyFont="1" applyFill="1" applyBorder="1" applyAlignment="1">
      <alignment horizontal="left" vertical="top"/>
    </xf>
    <xf numFmtId="1" fontId="1" fillId="0" borderId="4" xfId="0" applyNumberFormat="1" applyFont="1" applyBorder="1" applyAlignment="1" applyProtection="1">
      <alignment horizontal="left" vertical="top"/>
      <protection locked="0"/>
    </xf>
    <xf numFmtId="0" fontId="6" fillId="0" borderId="10" xfId="0" applyFont="1" applyBorder="1" applyAlignment="1">
      <alignment horizontal="center" vertical="center" wrapText="1"/>
    </xf>
    <xf numFmtId="0" fontId="1" fillId="4" borderId="4" xfId="0" applyFont="1" applyFill="1" applyBorder="1" applyAlignment="1">
      <alignment horizontal="left" vertical="top" wrapText="1"/>
    </xf>
    <xf numFmtId="0" fontId="1" fillId="0" borderId="3" xfId="0" applyFont="1" applyBorder="1" applyAlignment="1">
      <alignment horizontal="left" vertical="top" wrapText="1"/>
    </xf>
    <xf numFmtId="0" fontId="1" fillId="0" borderId="8" xfId="0" applyFont="1" applyBorder="1" applyAlignment="1">
      <alignment horizontal="left" vertical="top" wrapText="1"/>
    </xf>
    <xf numFmtId="0" fontId="1" fillId="0" borderId="7" xfId="0" applyFont="1" applyBorder="1" applyAlignment="1">
      <alignment horizontal="left" vertical="top"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49" fontId="1" fillId="0" borderId="3" xfId="0" applyNumberFormat="1" applyFont="1" applyBorder="1" applyAlignment="1">
      <alignment horizontal="left" vertical="top"/>
    </xf>
    <xf numFmtId="0" fontId="1" fillId="0" borderId="12" xfId="0" applyFont="1" applyBorder="1" applyAlignment="1">
      <alignment horizontal="left" vertical="top" wrapText="1"/>
    </xf>
    <xf numFmtId="0" fontId="1" fillId="0" borderId="3" xfId="0" applyFont="1" applyBorder="1" applyAlignment="1">
      <alignment horizontal="left" vertical="top" wrapText="1"/>
    </xf>
    <xf numFmtId="0" fontId="1" fillId="0" borderId="7" xfId="0" applyFont="1" applyBorder="1" applyAlignment="1">
      <alignment horizontal="left" vertical="top" wrapText="1"/>
    </xf>
    <xf numFmtId="0" fontId="1" fillId="2" borderId="0" xfId="0" applyFont="1" applyFill="1" applyBorder="1" applyAlignment="1">
      <alignment horizontal="left" vertical="top"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49" fontId="1" fillId="7" borderId="3" xfId="0" applyNumberFormat="1" applyFont="1" applyFill="1" applyBorder="1" applyAlignment="1">
      <alignment horizontal="left" vertical="top"/>
    </xf>
    <xf numFmtId="0" fontId="1" fillId="7" borderId="3" xfId="0" applyFont="1" applyFill="1" applyBorder="1" applyAlignment="1">
      <alignment horizontal="left" vertical="top" wrapText="1"/>
    </xf>
    <xf numFmtId="0" fontId="1" fillId="7" borderId="3" xfId="0" applyFont="1" applyFill="1" applyBorder="1" applyAlignment="1">
      <alignment horizontal="center" vertical="top" wrapText="1"/>
    </xf>
    <xf numFmtId="0" fontId="1" fillId="7" borderId="3" xfId="0" applyFont="1" applyFill="1" applyBorder="1" applyAlignment="1" applyProtection="1">
      <alignment horizontal="center" vertical="top" wrapText="1"/>
      <protection locked="0"/>
    </xf>
    <xf numFmtId="0" fontId="0" fillId="7" borderId="0" xfId="0" applyFill="1" applyBorder="1"/>
    <xf numFmtId="0" fontId="3" fillId="0" borderId="0" xfId="0" applyFont="1" applyBorder="1" applyAlignment="1">
      <alignment vertical="top"/>
    </xf>
    <xf numFmtId="0" fontId="4" fillId="0" borderId="2" xfId="0" applyFont="1" applyBorder="1" applyAlignment="1">
      <alignment horizontal="center" vertical="center"/>
    </xf>
    <xf numFmtId="0" fontId="6" fillId="0" borderId="7" xfId="0" applyFont="1" applyFill="1" applyBorder="1" applyAlignment="1">
      <alignment horizontal="right" vertical="top" wrapText="1"/>
    </xf>
    <xf numFmtId="0" fontId="6" fillId="0" borderId="5" xfId="0" applyFont="1" applyFill="1" applyBorder="1" applyAlignment="1">
      <alignment horizontal="right" vertical="top" wrapText="1"/>
    </xf>
    <xf numFmtId="49" fontId="16" fillId="0" borderId="5" xfId="0" applyNumberFormat="1" applyFont="1" applyBorder="1" applyAlignment="1">
      <alignment horizontal="center" vertical="top" wrapText="1"/>
    </xf>
    <xf numFmtId="49" fontId="16" fillId="0" borderId="4" xfId="0" applyNumberFormat="1" applyFont="1" applyBorder="1" applyAlignment="1">
      <alignment horizontal="center" vertical="top" wrapText="1"/>
    </xf>
    <xf numFmtId="0" fontId="6" fillId="0" borderId="11" xfId="0" applyFont="1" applyBorder="1" applyAlignment="1">
      <alignment horizontal="right" vertical="top" wrapText="1"/>
    </xf>
    <xf numFmtId="0" fontId="6" fillId="0" borderId="6" xfId="0" applyFont="1" applyBorder="1" applyAlignment="1">
      <alignment horizontal="right" vertical="top" wrapText="1"/>
    </xf>
    <xf numFmtId="0" fontId="1" fillId="0" borderId="3" xfId="0" applyFont="1" applyBorder="1" applyAlignment="1">
      <alignment horizontal="left" vertical="top" wrapText="1"/>
    </xf>
    <xf numFmtId="0" fontId="1" fillId="0" borderId="10" xfId="0" applyFont="1" applyBorder="1" applyAlignment="1">
      <alignment horizontal="left" vertical="top" wrapText="1"/>
    </xf>
    <xf numFmtId="0" fontId="1" fillId="0" borderId="8" xfId="0" applyFont="1" applyBorder="1" applyAlignment="1">
      <alignment horizontal="left" vertical="top" wrapText="1"/>
    </xf>
    <xf numFmtId="0" fontId="1" fillId="0" borderId="11" xfId="0" applyFont="1" applyBorder="1" applyAlignment="1">
      <alignment horizontal="left" vertical="top" wrapText="1"/>
    </xf>
    <xf numFmtId="0" fontId="1" fillId="0" borderId="12" xfId="0" applyFont="1" applyBorder="1" applyAlignment="1">
      <alignment horizontal="left" vertical="top" wrapText="1"/>
    </xf>
    <xf numFmtId="0" fontId="1" fillId="0" borderId="7" xfId="0" applyFont="1" applyBorder="1" applyAlignment="1">
      <alignment horizontal="left" vertical="top" wrapText="1"/>
    </xf>
    <xf numFmtId="0" fontId="4" fillId="0" borderId="2" xfId="0" applyFont="1" applyBorder="1" applyAlignment="1">
      <alignment horizontal="left" vertical="center"/>
    </xf>
    <xf numFmtId="0" fontId="6" fillId="0" borderId="7" xfId="0" applyFont="1" applyFill="1" applyBorder="1" applyAlignment="1">
      <alignment horizontal="right" vertical="center" wrapText="1"/>
    </xf>
    <xf numFmtId="0" fontId="6" fillId="0" borderId="5" xfId="0" applyFont="1" applyFill="1" applyBorder="1" applyAlignment="1">
      <alignment horizontal="right" vertical="center" wrapText="1"/>
    </xf>
    <xf numFmtId="0" fontId="4" fillId="0" borderId="2" xfId="0" applyFont="1" applyBorder="1" applyAlignment="1">
      <alignment horizontal="center" wrapText="1"/>
    </xf>
    <xf numFmtId="0" fontId="6" fillId="6" borderId="11" xfId="0" applyFont="1" applyFill="1" applyBorder="1" applyAlignment="1">
      <alignment horizontal="right" vertical="top" wrapText="1"/>
    </xf>
    <xf numFmtId="0" fontId="6" fillId="6" borderId="6" xfId="0" applyFont="1" applyFill="1" applyBorder="1" applyAlignment="1">
      <alignment horizontal="right" vertical="top" wrapText="1"/>
    </xf>
    <xf numFmtId="0" fontId="6" fillId="6" borderId="5" xfId="0" applyFont="1" applyFill="1" applyBorder="1" applyAlignment="1">
      <alignment horizontal="right" vertical="top" wrapText="1"/>
    </xf>
    <xf numFmtId="0" fontId="1" fillId="0" borderId="10" xfId="0" applyFont="1" applyFill="1" applyBorder="1" applyAlignment="1">
      <alignment horizontal="left" vertical="top" wrapText="1"/>
    </xf>
    <xf numFmtId="0" fontId="1" fillId="0" borderId="12" xfId="0" applyFont="1" applyFill="1" applyBorder="1" applyAlignment="1">
      <alignment horizontal="left" vertical="top" wrapText="1"/>
    </xf>
    <xf numFmtId="0" fontId="6" fillId="0" borderId="3" xfId="0" applyFont="1" applyBorder="1" applyAlignment="1">
      <alignment horizontal="center" vertical="center" wrapText="1"/>
    </xf>
    <xf numFmtId="0" fontId="7"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1" fillId="0" borderId="3" xfId="0" applyNumberFormat="1" applyFont="1" applyBorder="1" applyAlignment="1">
      <alignment horizontal="left" vertical="top"/>
    </xf>
    <xf numFmtId="0" fontId="1" fillId="0" borderId="6" xfId="0" applyFont="1" applyBorder="1" applyAlignment="1">
      <alignment horizontal="left" vertical="top" wrapText="1"/>
    </xf>
    <xf numFmtId="0" fontId="1" fillId="0" borderId="0" xfId="0" applyFont="1" applyBorder="1" applyAlignment="1">
      <alignment horizontal="left" vertical="top" wrapText="1"/>
    </xf>
    <xf numFmtId="0" fontId="8" fillId="0" borderId="3" xfId="0" applyFont="1" applyBorder="1" applyAlignment="1">
      <alignment horizontal="left" vertical="top" wrapText="1"/>
    </xf>
    <xf numFmtId="0" fontId="1" fillId="2" borderId="0" xfId="0" applyFont="1" applyFill="1" applyBorder="1" applyAlignment="1">
      <alignment horizontal="left" vertical="top" wrapText="1"/>
    </xf>
    <xf numFmtId="0" fontId="1" fillId="0" borderId="2" xfId="0" applyFont="1" applyBorder="1" applyAlignment="1">
      <alignment horizontal="left" vertical="top" wrapText="1"/>
    </xf>
    <xf numFmtId="0" fontId="1" fillId="0" borderId="5" xfId="0" applyFont="1" applyBorder="1" applyAlignment="1">
      <alignment horizontal="left"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100</xdr:row>
      <xdr:rowOff>0</xdr:rowOff>
    </xdr:from>
    <xdr:to>
      <xdr:col>2</xdr:col>
      <xdr:colOff>209550</xdr:colOff>
      <xdr:row>100</xdr:row>
      <xdr:rowOff>180975</xdr:rowOff>
    </xdr:to>
    <xdr:pic>
      <xdr:nvPicPr>
        <xdr:cNvPr id="3" name="Рисунок 2"/>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a:xfrm>
          <a:off x="0" y="135693150"/>
          <a:ext cx="4461510" cy="180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2"/>
  <sheetViews>
    <sheetView zoomScale="90" zoomScaleNormal="90" workbookViewId="0">
      <pane xSplit="1" ySplit="3" topLeftCell="B49" activePane="bottomRight" state="frozen"/>
      <selection pane="topRight"/>
      <selection pane="bottomLeft"/>
      <selection pane="bottomRight" activeCell="G6" sqref="G6"/>
    </sheetView>
  </sheetViews>
  <sheetFormatPr defaultColWidth="9" defaultRowHeight="15.75"/>
  <cols>
    <col min="1" max="1" width="8.5703125" style="119" customWidth="1"/>
    <col min="2" max="2" width="53.42578125" style="90" customWidth="1"/>
    <col min="3" max="3" width="55.28515625" style="90" customWidth="1"/>
    <col min="4" max="4" width="32.140625" style="90" customWidth="1"/>
    <col min="5" max="5" width="13.5703125" style="90" customWidth="1"/>
    <col min="6" max="6" width="17.42578125" style="90" customWidth="1"/>
    <col min="7" max="7" width="22.42578125" style="90" customWidth="1"/>
    <col min="8" max="8" width="50" style="7" customWidth="1"/>
    <col min="9" max="9" width="9.140625" customWidth="1"/>
  </cols>
  <sheetData>
    <row r="1" spans="1:8" ht="30" customHeight="1">
      <c r="A1" s="158" t="s">
        <v>0</v>
      </c>
      <c r="B1" s="158"/>
      <c r="C1" s="158"/>
      <c r="D1" s="158"/>
      <c r="E1" s="158"/>
      <c r="F1" s="158"/>
      <c r="G1" s="158"/>
      <c r="H1" s="158"/>
    </row>
    <row r="2" spans="1:8" ht="66" customHeight="1">
      <c r="A2" s="25" t="s">
        <v>1</v>
      </c>
      <c r="B2" s="27" t="s">
        <v>2</v>
      </c>
      <c r="C2" s="27" t="s">
        <v>3</v>
      </c>
      <c r="D2" s="27" t="s">
        <v>4</v>
      </c>
      <c r="E2" s="27" t="s">
        <v>5</v>
      </c>
      <c r="F2" s="27" t="s">
        <v>6</v>
      </c>
      <c r="G2" s="27" t="s">
        <v>7</v>
      </c>
      <c r="H2" s="27" t="s">
        <v>8</v>
      </c>
    </row>
    <row r="3" spans="1:8" ht="22.5" customHeight="1">
      <c r="A3" s="132"/>
      <c r="B3" s="133"/>
      <c r="C3" s="133"/>
      <c r="D3" s="159" t="s">
        <v>9</v>
      </c>
      <c r="E3" s="160"/>
      <c r="F3" s="160"/>
      <c r="G3" s="134">
        <f>E4*G4+E8*G8</f>
        <v>1</v>
      </c>
      <c r="H3" s="33" t="s">
        <v>10</v>
      </c>
    </row>
    <row r="4" spans="1:8" ht="131.25" customHeight="1">
      <c r="A4" s="46">
        <v>1</v>
      </c>
      <c r="B4" s="43" t="s">
        <v>11</v>
      </c>
      <c r="C4" s="43" t="s">
        <v>12</v>
      </c>
      <c r="D4" s="43" t="s">
        <v>13</v>
      </c>
      <c r="E4" s="43">
        <v>0.65</v>
      </c>
      <c r="F4" s="43" t="s">
        <v>14</v>
      </c>
      <c r="G4" s="99">
        <f>E5*G5+E6*G6+E7*G7</f>
        <v>1</v>
      </c>
      <c r="H4" s="43" t="s">
        <v>15</v>
      </c>
    </row>
    <row r="5" spans="1:8" ht="115.5" customHeight="1">
      <c r="A5" s="41" t="s">
        <v>16</v>
      </c>
      <c r="B5" s="43" t="s">
        <v>17</v>
      </c>
      <c r="C5" s="43" t="s">
        <v>18</v>
      </c>
      <c r="D5" s="43" t="s">
        <v>19</v>
      </c>
      <c r="E5" s="43">
        <v>0.4</v>
      </c>
      <c r="F5" s="43" t="s">
        <v>20</v>
      </c>
      <c r="G5" s="107">
        <v>1</v>
      </c>
      <c r="H5" s="43" t="s">
        <v>21</v>
      </c>
    </row>
    <row r="6" spans="1:8" ht="82.5" customHeight="1">
      <c r="A6" s="41" t="s">
        <v>22</v>
      </c>
      <c r="B6" s="43" t="s">
        <v>23</v>
      </c>
      <c r="C6" s="43" t="s">
        <v>24</v>
      </c>
      <c r="D6" s="43" t="s">
        <v>25</v>
      </c>
      <c r="E6" s="43">
        <v>0.3</v>
      </c>
      <c r="F6" s="43" t="s">
        <v>26</v>
      </c>
      <c r="G6" s="107">
        <v>1</v>
      </c>
      <c r="H6" s="43" t="s">
        <v>21</v>
      </c>
    </row>
    <row r="7" spans="1:8" ht="305.25" customHeight="1">
      <c r="A7" s="41" t="s">
        <v>27</v>
      </c>
      <c r="B7" s="43" t="s">
        <v>28</v>
      </c>
      <c r="C7" s="43" t="s">
        <v>29</v>
      </c>
      <c r="D7" s="97" t="s">
        <v>30</v>
      </c>
      <c r="E7" s="97">
        <v>0.3</v>
      </c>
      <c r="F7" s="97" t="s">
        <v>31</v>
      </c>
      <c r="G7" s="135">
        <v>1</v>
      </c>
      <c r="H7" s="43" t="s">
        <v>32</v>
      </c>
    </row>
    <row r="8" spans="1:8" ht="21.75" customHeight="1" collapsed="1">
      <c r="A8" s="43">
        <v>2</v>
      </c>
      <c r="B8" s="165" t="s">
        <v>33</v>
      </c>
      <c r="C8" s="170" t="s">
        <v>34</v>
      </c>
      <c r="D8" s="165" t="s">
        <v>35</v>
      </c>
      <c r="E8" s="83">
        <v>0.35</v>
      </c>
      <c r="F8" s="43" t="s">
        <v>36</v>
      </c>
      <c r="G8" s="136">
        <f>(G10/G11)*G9</f>
        <v>1</v>
      </c>
      <c r="H8" s="43" t="s">
        <v>37</v>
      </c>
    </row>
    <row r="9" spans="1:8" ht="67.5" customHeight="1">
      <c r="A9" s="41" t="s">
        <v>38</v>
      </c>
      <c r="B9" s="165"/>
      <c r="C9" s="170"/>
      <c r="D9" s="165"/>
      <c r="E9" s="43" t="s">
        <v>39</v>
      </c>
      <c r="F9" s="43" t="s">
        <v>40</v>
      </c>
      <c r="G9" s="137">
        <v>1</v>
      </c>
      <c r="H9" s="43" t="s">
        <v>41</v>
      </c>
    </row>
    <row r="10" spans="1:8" ht="99" customHeight="1">
      <c r="A10" s="41" t="s">
        <v>42</v>
      </c>
      <c r="B10" s="165"/>
      <c r="C10" s="170"/>
      <c r="D10" s="165"/>
      <c r="E10" s="43" t="s">
        <v>39</v>
      </c>
      <c r="F10" s="43" t="s">
        <v>43</v>
      </c>
      <c r="G10" s="137">
        <v>1</v>
      </c>
      <c r="H10" s="43" t="s">
        <v>44</v>
      </c>
    </row>
    <row r="11" spans="1:8" ht="80.25" customHeight="1">
      <c r="A11" s="41" t="s">
        <v>45</v>
      </c>
      <c r="B11" s="165"/>
      <c r="C11" s="170"/>
      <c r="D11" s="165"/>
      <c r="E11" s="56" t="s">
        <v>39</v>
      </c>
      <c r="F11" s="43" t="s">
        <v>46</v>
      </c>
      <c r="G11" s="137">
        <v>1</v>
      </c>
      <c r="H11" s="43" t="s">
        <v>47</v>
      </c>
    </row>
    <row r="12" spans="1:8" ht="48" customHeight="1" collapsed="1">
      <c r="A12" s="161" t="s">
        <v>48</v>
      </c>
      <c r="B12" s="161"/>
      <c r="C12" s="161"/>
      <c r="D12" s="161"/>
      <c r="E12" s="161"/>
      <c r="F12" s="161"/>
      <c r="G12" s="161"/>
      <c r="H12" s="162"/>
    </row>
    <row r="13" spans="1:8" ht="78.75">
      <c r="A13" s="25" t="s">
        <v>1</v>
      </c>
      <c r="B13" s="27" t="s">
        <v>2</v>
      </c>
      <c r="C13" s="27" t="s">
        <v>3</v>
      </c>
      <c r="D13" s="27" t="s">
        <v>4</v>
      </c>
      <c r="E13" s="27" t="s">
        <v>5</v>
      </c>
      <c r="F13" s="27" t="s">
        <v>6</v>
      </c>
      <c r="G13" s="27" t="s">
        <v>7</v>
      </c>
      <c r="H13" s="27" t="s">
        <v>8</v>
      </c>
    </row>
    <row r="14" spans="1:8" ht="23.25" customHeight="1">
      <c r="A14" s="25"/>
      <c r="B14" s="27"/>
      <c r="C14" s="138"/>
      <c r="D14" s="163" t="s">
        <v>49</v>
      </c>
      <c r="E14" s="164"/>
      <c r="F14" s="164"/>
      <c r="G14" s="123">
        <f>E15*G15+E51*G51</f>
        <v>1</v>
      </c>
      <c r="H14" s="43" t="s">
        <v>50</v>
      </c>
    </row>
    <row r="15" spans="1:8" ht="135" customHeight="1">
      <c r="A15" s="41" t="s">
        <v>51</v>
      </c>
      <c r="B15" s="76" t="s">
        <v>52</v>
      </c>
      <c r="C15" s="43" t="s">
        <v>12</v>
      </c>
      <c r="D15" s="43" t="s">
        <v>13</v>
      </c>
      <c r="E15" s="43">
        <v>0.9</v>
      </c>
      <c r="F15" s="43" t="s">
        <v>53</v>
      </c>
      <c r="G15" s="139">
        <f>E16*G16+E32*G32+E35*G35+E36*G36+E37*G37</f>
        <v>1</v>
      </c>
      <c r="H15" s="43" t="s">
        <v>54</v>
      </c>
    </row>
    <row r="16" spans="1:8" ht="84.75" customHeight="1">
      <c r="A16" s="41" t="s">
        <v>16</v>
      </c>
      <c r="B16" s="168" t="s">
        <v>55</v>
      </c>
      <c r="C16" s="43" t="s">
        <v>56</v>
      </c>
      <c r="D16" s="43" t="s">
        <v>57</v>
      </c>
      <c r="E16" s="43">
        <v>0.05</v>
      </c>
      <c r="F16" s="43" t="s">
        <v>58</v>
      </c>
      <c r="G16" s="139">
        <f>E17*G17+E18*G18+E19*G19+E22*G22+E23*G23+E26*G26+E27*G27+E30*G30+E31*G31</f>
        <v>1</v>
      </c>
      <c r="H16" s="43" t="s">
        <v>59</v>
      </c>
    </row>
    <row r="17" spans="1:8" ht="135" customHeight="1">
      <c r="A17" s="46" t="s">
        <v>60</v>
      </c>
      <c r="B17" s="169"/>
      <c r="C17" s="111" t="s">
        <v>61</v>
      </c>
      <c r="D17" s="111" t="s">
        <v>62</v>
      </c>
      <c r="E17" s="111">
        <v>0.1</v>
      </c>
      <c r="F17" s="129" t="s">
        <v>63</v>
      </c>
      <c r="G17" s="116">
        <v>1</v>
      </c>
      <c r="H17" s="43" t="s">
        <v>64</v>
      </c>
    </row>
    <row r="18" spans="1:8" ht="147.75" customHeight="1">
      <c r="A18" s="46" t="s">
        <v>65</v>
      </c>
      <c r="B18" s="169"/>
      <c r="C18" s="43" t="s">
        <v>66</v>
      </c>
      <c r="D18" s="43" t="s">
        <v>67</v>
      </c>
      <c r="E18" s="43">
        <v>0.1</v>
      </c>
      <c r="F18" s="76" t="s">
        <v>68</v>
      </c>
      <c r="G18" s="116">
        <v>1</v>
      </c>
      <c r="H18" s="43" t="s">
        <v>64</v>
      </c>
    </row>
    <row r="19" spans="1:8" ht="198" customHeight="1">
      <c r="A19" s="46" t="s">
        <v>69</v>
      </c>
      <c r="B19" s="169"/>
      <c r="C19" s="166" t="s">
        <v>70</v>
      </c>
      <c r="D19" s="43" t="s">
        <v>71</v>
      </c>
      <c r="E19" s="43">
        <v>0.1</v>
      </c>
      <c r="F19" s="76" t="s">
        <v>72</v>
      </c>
      <c r="G19" s="123">
        <f>IF(OR(G20=0,G21=0),0,E20*G20+E21*G21)</f>
        <v>1</v>
      </c>
      <c r="H19" s="43" t="s">
        <v>73</v>
      </c>
    </row>
    <row r="20" spans="1:8" ht="99" customHeight="1">
      <c r="A20" s="46" t="s">
        <v>74</v>
      </c>
      <c r="B20" s="169"/>
      <c r="C20" s="169"/>
      <c r="D20" s="43" t="s">
        <v>75</v>
      </c>
      <c r="E20" s="43">
        <v>0.5</v>
      </c>
      <c r="F20" s="131" t="s">
        <v>76</v>
      </c>
      <c r="G20" s="116">
        <v>1</v>
      </c>
      <c r="H20" s="43" t="s">
        <v>64</v>
      </c>
    </row>
    <row r="21" spans="1:8" ht="371.25" customHeight="1">
      <c r="A21" s="46" t="s">
        <v>77</v>
      </c>
      <c r="B21" s="169"/>
      <c r="C21" s="167"/>
      <c r="D21" s="43" t="s">
        <v>78</v>
      </c>
      <c r="E21" s="43">
        <v>0.5</v>
      </c>
      <c r="F21" s="131" t="s">
        <v>79</v>
      </c>
      <c r="G21" s="116">
        <v>1</v>
      </c>
      <c r="H21" s="43" t="s">
        <v>80</v>
      </c>
    </row>
    <row r="22" spans="1:8" ht="132.75" customHeight="1">
      <c r="A22" s="46" t="s">
        <v>81</v>
      </c>
      <c r="B22" s="169"/>
      <c r="C22" s="43" t="s">
        <v>82</v>
      </c>
      <c r="D22" s="43" t="s">
        <v>83</v>
      </c>
      <c r="E22" s="43">
        <v>0.1</v>
      </c>
      <c r="F22" s="98" t="s">
        <v>84</v>
      </c>
      <c r="G22" s="116">
        <v>1</v>
      </c>
      <c r="H22" s="43" t="s">
        <v>85</v>
      </c>
    </row>
    <row r="23" spans="1:8" ht="246" customHeight="1">
      <c r="A23" s="46" t="s">
        <v>86</v>
      </c>
      <c r="B23" s="169"/>
      <c r="C23" s="166" t="s">
        <v>87</v>
      </c>
      <c r="D23" s="43" t="s">
        <v>88</v>
      </c>
      <c r="E23" s="43">
        <v>0.1</v>
      </c>
      <c r="F23" s="76" t="s">
        <v>89</v>
      </c>
      <c r="G23" s="93">
        <f>IF(OR(G24=0,G25=0),0,E24*G24+E25*G25)</f>
        <v>1</v>
      </c>
      <c r="H23" s="43" t="s">
        <v>90</v>
      </c>
    </row>
    <row r="24" spans="1:8" ht="308.25" customHeight="1">
      <c r="A24" s="46" t="s">
        <v>91</v>
      </c>
      <c r="B24" s="169"/>
      <c r="C24" s="169"/>
      <c r="D24" s="43" t="s">
        <v>92</v>
      </c>
      <c r="E24" s="43">
        <v>0.5</v>
      </c>
      <c r="F24" s="76" t="s">
        <v>93</v>
      </c>
      <c r="G24" s="116">
        <v>1</v>
      </c>
      <c r="H24" s="43" t="s">
        <v>94</v>
      </c>
    </row>
    <row r="25" spans="1:8" ht="183.75" customHeight="1">
      <c r="A25" s="46" t="s">
        <v>95</v>
      </c>
      <c r="B25" s="169"/>
      <c r="C25" s="167"/>
      <c r="D25" s="43" t="s">
        <v>96</v>
      </c>
      <c r="E25" s="43">
        <v>0.5</v>
      </c>
      <c r="F25" s="76" t="s">
        <v>97</v>
      </c>
      <c r="G25" s="116">
        <v>1</v>
      </c>
      <c r="H25" s="43" t="s">
        <v>64</v>
      </c>
    </row>
    <row r="26" spans="1:8" ht="147.75" customHeight="1">
      <c r="A26" s="46" t="s">
        <v>98</v>
      </c>
      <c r="B26" s="169"/>
      <c r="C26" s="43" t="s">
        <v>99</v>
      </c>
      <c r="D26" s="43" t="s">
        <v>100</v>
      </c>
      <c r="E26" s="43">
        <v>0.1</v>
      </c>
      <c r="F26" s="76" t="s">
        <v>101</v>
      </c>
      <c r="G26" s="116">
        <v>1</v>
      </c>
      <c r="H26" s="43" t="s">
        <v>102</v>
      </c>
    </row>
    <row r="27" spans="1:8" ht="210.75" customHeight="1">
      <c r="A27" s="46" t="s">
        <v>103</v>
      </c>
      <c r="B27" s="169"/>
      <c r="C27" s="166" t="s">
        <v>104</v>
      </c>
      <c r="D27" s="43" t="s">
        <v>105</v>
      </c>
      <c r="E27" s="43">
        <v>0.1</v>
      </c>
      <c r="F27" s="76" t="s">
        <v>106</v>
      </c>
      <c r="G27" s="123">
        <f>IF(OR(G28=0,G29=0),0,E28*G28+E29*G29)</f>
        <v>1</v>
      </c>
      <c r="H27" s="43" t="s">
        <v>107</v>
      </c>
    </row>
    <row r="28" spans="1:8" ht="258" customHeight="1">
      <c r="A28" s="46" t="s">
        <v>108</v>
      </c>
      <c r="B28" s="169"/>
      <c r="C28" s="169"/>
      <c r="D28" s="43" t="s">
        <v>109</v>
      </c>
      <c r="E28" s="43">
        <v>0.5</v>
      </c>
      <c r="F28" s="76" t="s">
        <v>110</v>
      </c>
      <c r="G28" s="116">
        <v>1</v>
      </c>
      <c r="H28" s="43" t="s">
        <v>111</v>
      </c>
    </row>
    <row r="29" spans="1:8" ht="195.75" customHeight="1">
      <c r="A29" s="46" t="s">
        <v>112</v>
      </c>
      <c r="B29" s="169"/>
      <c r="C29" s="167"/>
      <c r="D29" s="43" t="s">
        <v>113</v>
      </c>
      <c r="E29" s="43">
        <v>0.5</v>
      </c>
      <c r="F29" s="76" t="s">
        <v>114</v>
      </c>
      <c r="G29" s="116">
        <v>1</v>
      </c>
      <c r="H29" s="43" t="s">
        <v>21</v>
      </c>
    </row>
    <row r="30" spans="1:8" ht="177" customHeight="1">
      <c r="A30" s="46" t="s">
        <v>115</v>
      </c>
      <c r="B30" s="169"/>
      <c r="C30" s="43" t="s">
        <v>116</v>
      </c>
      <c r="D30" s="43" t="s">
        <v>117</v>
      </c>
      <c r="E30" s="33">
        <v>0.15</v>
      </c>
      <c r="F30" s="125" t="s">
        <v>118</v>
      </c>
      <c r="G30" s="116">
        <v>1</v>
      </c>
      <c r="H30" s="43" t="s">
        <v>21</v>
      </c>
    </row>
    <row r="31" spans="1:8" ht="150" customHeight="1">
      <c r="A31" s="46" t="s">
        <v>119</v>
      </c>
      <c r="B31" s="167"/>
      <c r="C31" s="43" t="s">
        <v>120</v>
      </c>
      <c r="D31" s="43" t="s">
        <v>121</v>
      </c>
      <c r="E31" s="33">
        <v>0.15</v>
      </c>
      <c r="F31" s="125" t="s">
        <v>122</v>
      </c>
      <c r="G31" s="116">
        <v>1</v>
      </c>
      <c r="H31" s="43" t="s">
        <v>21</v>
      </c>
    </row>
    <row r="32" spans="1:8" ht="64.5" customHeight="1">
      <c r="A32" s="46" t="s">
        <v>22</v>
      </c>
      <c r="B32" s="166" t="s">
        <v>123</v>
      </c>
      <c r="C32" s="43" t="s">
        <v>124</v>
      </c>
      <c r="D32" s="43" t="s">
        <v>125</v>
      </c>
      <c r="E32" s="43">
        <v>0.01</v>
      </c>
      <c r="F32" s="76" t="s">
        <v>126</v>
      </c>
      <c r="G32" s="123">
        <f>E33*G33+E34*G34</f>
        <v>1</v>
      </c>
      <c r="H32" s="43" t="s">
        <v>127</v>
      </c>
    </row>
    <row r="33" spans="1:8" ht="165" customHeight="1">
      <c r="A33" s="62" t="s">
        <v>128</v>
      </c>
      <c r="B33" s="169"/>
      <c r="C33" s="43" t="s">
        <v>129</v>
      </c>
      <c r="D33" s="43" t="s">
        <v>130</v>
      </c>
      <c r="E33" s="43">
        <v>0.5</v>
      </c>
      <c r="F33" s="76" t="s">
        <v>131</v>
      </c>
      <c r="G33" s="116">
        <v>1</v>
      </c>
      <c r="H33" s="43" t="s">
        <v>132</v>
      </c>
    </row>
    <row r="34" spans="1:8" ht="115.5" customHeight="1">
      <c r="A34" s="62" t="s">
        <v>133</v>
      </c>
      <c r="B34" s="167"/>
      <c r="C34" s="43" t="s">
        <v>134</v>
      </c>
      <c r="D34" s="43" t="s">
        <v>135</v>
      </c>
      <c r="E34" s="43">
        <v>0.5</v>
      </c>
      <c r="F34" s="76" t="s">
        <v>136</v>
      </c>
      <c r="G34" s="116">
        <v>1</v>
      </c>
      <c r="H34" s="43" t="s">
        <v>132</v>
      </c>
    </row>
    <row r="35" spans="1:8" ht="198" customHeight="1">
      <c r="A35" s="62" t="s">
        <v>27</v>
      </c>
      <c r="B35" s="43" t="s">
        <v>137</v>
      </c>
      <c r="C35" s="43" t="s">
        <v>138</v>
      </c>
      <c r="D35" s="43" t="s">
        <v>139</v>
      </c>
      <c r="E35" s="43">
        <v>0.04</v>
      </c>
      <c r="F35" s="76" t="s">
        <v>140</v>
      </c>
      <c r="G35" s="116">
        <v>1</v>
      </c>
      <c r="H35" s="43" t="s">
        <v>132</v>
      </c>
    </row>
    <row r="36" spans="1:8" ht="323.25" customHeight="1">
      <c r="A36" s="65" t="s">
        <v>141</v>
      </c>
      <c r="B36" s="33" t="s">
        <v>142</v>
      </c>
      <c r="C36" s="33" t="s">
        <v>143</v>
      </c>
      <c r="D36" s="33" t="s">
        <v>144</v>
      </c>
      <c r="E36" s="33">
        <v>0.3</v>
      </c>
      <c r="F36" s="125" t="s">
        <v>145</v>
      </c>
      <c r="G36" s="126">
        <v>1</v>
      </c>
      <c r="H36" s="43" t="s">
        <v>146</v>
      </c>
    </row>
    <row r="37" spans="1:8" ht="68.25" customHeight="1">
      <c r="A37" s="46" t="s">
        <v>147</v>
      </c>
      <c r="B37" s="165" t="s">
        <v>148</v>
      </c>
      <c r="C37" s="43" t="s">
        <v>149</v>
      </c>
      <c r="D37" s="43" t="s">
        <v>150</v>
      </c>
      <c r="E37" s="33">
        <v>0.6</v>
      </c>
      <c r="F37" s="76" t="s">
        <v>151</v>
      </c>
      <c r="G37" s="123">
        <f>E38*G38+E41*G41+E42*G42+E43*G43+E44*G44+E45*G45+E46*G46+E47*G47+E48*G48+E50*G50</f>
        <v>1</v>
      </c>
      <c r="H37" s="43" t="s">
        <v>152</v>
      </c>
    </row>
    <row r="38" spans="1:8" ht="208.5" customHeight="1">
      <c r="A38" s="46" t="s">
        <v>153</v>
      </c>
      <c r="B38" s="165"/>
      <c r="C38" s="166" t="s">
        <v>154</v>
      </c>
      <c r="D38" s="43" t="s">
        <v>155</v>
      </c>
      <c r="E38" s="43">
        <v>0.01</v>
      </c>
      <c r="F38" s="76" t="s">
        <v>156</v>
      </c>
      <c r="G38" s="93">
        <f>IF(OR(G39=0,G40=0),0,E39*G39+E40*G40)</f>
        <v>1</v>
      </c>
      <c r="H38" s="43" t="s">
        <v>157</v>
      </c>
    </row>
    <row r="39" spans="1:8" ht="310.5" customHeight="1">
      <c r="A39" s="46" t="s">
        <v>158</v>
      </c>
      <c r="B39" s="165"/>
      <c r="C39" s="169"/>
      <c r="D39" s="43" t="s">
        <v>159</v>
      </c>
      <c r="E39" s="43">
        <v>0.5</v>
      </c>
      <c r="F39" s="76" t="s">
        <v>160</v>
      </c>
      <c r="G39" s="116">
        <v>1</v>
      </c>
      <c r="H39" s="43" t="s">
        <v>161</v>
      </c>
    </row>
    <row r="40" spans="1:8" ht="180" customHeight="1">
      <c r="A40" s="46" t="s">
        <v>162</v>
      </c>
      <c r="B40" s="165"/>
      <c r="C40" s="167"/>
      <c r="D40" s="43" t="s">
        <v>163</v>
      </c>
      <c r="E40" s="43">
        <v>0.5</v>
      </c>
      <c r="F40" s="76" t="s">
        <v>164</v>
      </c>
      <c r="G40" s="116">
        <v>1</v>
      </c>
      <c r="H40" s="43" t="s">
        <v>132</v>
      </c>
    </row>
    <row r="41" spans="1:8" ht="183" customHeight="1">
      <c r="A41" s="46" t="s">
        <v>165</v>
      </c>
      <c r="B41" s="165"/>
      <c r="C41" s="43" t="s">
        <v>166</v>
      </c>
      <c r="D41" s="43" t="s">
        <v>167</v>
      </c>
      <c r="E41" s="43">
        <v>0.05</v>
      </c>
      <c r="F41" s="76" t="s">
        <v>168</v>
      </c>
      <c r="G41" s="116">
        <v>1</v>
      </c>
      <c r="H41" s="43" t="s">
        <v>132</v>
      </c>
    </row>
    <row r="42" spans="1:8" ht="275.25" customHeight="1">
      <c r="A42" s="46" t="s">
        <v>169</v>
      </c>
      <c r="B42" s="165"/>
      <c r="C42" s="43" t="s">
        <v>170</v>
      </c>
      <c r="D42" s="43" t="s">
        <v>171</v>
      </c>
      <c r="E42" s="43">
        <v>0.05</v>
      </c>
      <c r="F42" s="76" t="s">
        <v>172</v>
      </c>
      <c r="G42" s="116">
        <v>1</v>
      </c>
      <c r="H42" s="43" t="s">
        <v>173</v>
      </c>
    </row>
    <row r="43" spans="1:8" ht="130.5" customHeight="1">
      <c r="A43" s="74" t="s">
        <v>174</v>
      </c>
      <c r="B43" s="165"/>
      <c r="C43" s="33" t="s">
        <v>175</v>
      </c>
      <c r="D43" s="33" t="s">
        <v>176</v>
      </c>
      <c r="E43" s="33">
        <v>0.4</v>
      </c>
      <c r="F43" s="125" t="s">
        <v>177</v>
      </c>
      <c r="G43" s="126">
        <v>1</v>
      </c>
      <c r="H43" s="43" t="s">
        <v>178</v>
      </c>
    </row>
    <row r="44" spans="1:8" ht="177" customHeight="1">
      <c r="A44" s="46" t="s">
        <v>179</v>
      </c>
      <c r="B44" s="165"/>
      <c r="C44" s="43" t="s">
        <v>180</v>
      </c>
      <c r="D44" s="43" t="s">
        <v>181</v>
      </c>
      <c r="E44" s="43">
        <v>0.02</v>
      </c>
      <c r="F44" s="76" t="s">
        <v>182</v>
      </c>
      <c r="G44" s="116">
        <v>1</v>
      </c>
      <c r="H44" s="43" t="s">
        <v>183</v>
      </c>
    </row>
    <row r="45" spans="1:8" ht="79.5" customHeight="1">
      <c r="A45" s="74" t="s">
        <v>184</v>
      </c>
      <c r="B45" s="165"/>
      <c r="C45" s="33" t="s">
        <v>185</v>
      </c>
      <c r="D45" s="33" t="s">
        <v>186</v>
      </c>
      <c r="E45" s="33">
        <v>0.4</v>
      </c>
      <c r="F45" s="125" t="s">
        <v>187</v>
      </c>
      <c r="G45" s="126">
        <v>1</v>
      </c>
      <c r="H45" s="43" t="s">
        <v>188</v>
      </c>
    </row>
    <row r="46" spans="1:8" ht="84" customHeight="1">
      <c r="A46" s="46" t="s">
        <v>189</v>
      </c>
      <c r="B46" s="165"/>
      <c r="C46" s="43" t="s">
        <v>190</v>
      </c>
      <c r="D46" s="43" t="s">
        <v>191</v>
      </c>
      <c r="E46" s="43">
        <v>0.01</v>
      </c>
      <c r="F46" s="76" t="s">
        <v>192</v>
      </c>
      <c r="G46" s="116">
        <v>1</v>
      </c>
      <c r="H46" s="43" t="s">
        <v>193</v>
      </c>
    </row>
    <row r="47" spans="1:8" ht="81" customHeight="1">
      <c r="A47" s="46" t="s">
        <v>194</v>
      </c>
      <c r="B47" s="165"/>
      <c r="C47" s="43" t="s">
        <v>195</v>
      </c>
      <c r="D47" s="43" t="s">
        <v>196</v>
      </c>
      <c r="E47" s="43">
        <v>0.01</v>
      </c>
      <c r="F47" s="76" t="s">
        <v>197</v>
      </c>
      <c r="G47" s="116">
        <v>1</v>
      </c>
      <c r="H47" s="43" t="s">
        <v>64</v>
      </c>
    </row>
    <row r="48" spans="1:8" ht="37.5" customHeight="1">
      <c r="A48" s="46" t="s">
        <v>198</v>
      </c>
      <c r="B48" s="165"/>
      <c r="C48" s="166" t="s">
        <v>199</v>
      </c>
      <c r="D48" s="166" t="s">
        <v>200</v>
      </c>
      <c r="E48" s="43">
        <v>0.04</v>
      </c>
      <c r="F48" s="76" t="s">
        <v>201</v>
      </c>
      <c r="G48" s="123">
        <f>G49/100</f>
        <v>1</v>
      </c>
      <c r="H48" s="43" t="s">
        <v>202</v>
      </c>
    </row>
    <row r="49" spans="1:10" ht="209.25" customHeight="1">
      <c r="A49" s="46" t="s">
        <v>203</v>
      </c>
      <c r="B49" s="165"/>
      <c r="C49" s="167"/>
      <c r="D49" s="167"/>
      <c r="E49" s="43" t="s">
        <v>12</v>
      </c>
      <c r="F49" s="128" t="s">
        <v>204</v>
      </c>
      <c r="G49" s="116">
        <v>100</v>
      </c>
      <c r="H49" s="43" t="s">
        <v>205</v>
      </c>
      <c r="J49" s="120"/>
    </row>
    <row r="50" spans="1:10" ht="273" customHeight="1">
      <c r="A50" s="46" t="s">
        <v>206</v>
      </c>
      <c r="B50" s="165"/>
      <c r="C50" s="43" t="s">
        <v>207</v>
      </c>
      <c r="D50" s="97" t="s">
        <v>208</v>
      </c>
      <c r="E50" s="97">
        <v>0.01</v>
      </c>
      <c r="F50" s="131" t="s">
        <v>209</v>
      </c>
      <c r="G50" s="116">
        <v>1</v>
      </c>
      <c r="H50" s="43" t="s">
        <v>210</v>
      </c>
      <c r="J50" s="120"/>
    </row>
    <row r="51" spans="1:10" ht="403.5" customHeight="1">
      <c r="A51" s="78" t="s">
        <v>211</v>
      </c>
      <c r="B51" s="115" t="s">
        <v>212</v>
      </c>
      <c r="C51" s="70" t="s">
        <v>213</v>
      </c>
      <c r="D51" s="70" t="s">
        <v>214</v>
      </c>
      <c r="E51" s="43">
        <v>0.1</v>
      </c>
      <c r="F51" s="76" t="s">
        <v>215</v>
      </c>
      <c r="G51" s="116">
        <v>1</v>
      </c>
      <c r="H51" s="43" t="s">
        <v>132</v>
      </c>
    </row>
    <row r="52" spans="1:10" ht="33" customHeight="1"/>
  </sheetData>
  <sheetProtection sheet="1" objects="1" scenarios="1"/>
  <mergeCells count="16">
    <mergeCell ref="D48:D49"/>
    <mergeCell ref="B16:B31"/>
    <mergeCell ref="B32:B34"/>
    <mergeCell ref="B37:B50"/>
    <mergeCell ref="C8:C11"/>
    <mergeCell ref="C19:C21"/>
    <mergeCell ref="C23:C25"/>
    <mergeCell ref="C27:C29"/>
    <mergeCell ref="C38:C40"/>
    <mergeCell ref="C48:C49"/>
    <mergeCell ref="A1:H1"/>
    <mergeCell ref="D3:F3"/>
    <mergeCell ref="A12:H12"/>
    <mergeCell ref="D14:F14"/>
    <mergeCell ref="B8:B11"/>
    <mergeCell ref="D8:D11"/>
  </mergeCells>
  <dataValidations count="2">
    <dataValidation type="list" allowBlank="1" showInputMessage="1" showErrorMessage="1" sqref="G9 G5:G6 G17:G18 G20:G22 G24:G26 G28:G31 G33:G36 G39:G41 G43:G47 G50:G51">
      <formula1>"0,1"</formula1>
    </dataValidation>
    <dataValidation type="list" allowBlank="1" showInputMessage="1" showErrorMessage="1" sqref="G42">
      <formula1>#REF!</formula1>
    </dataValidation>
  </dataValidations>
  <pageMargins left="0.7" right="0.7" top="0.75" bottom="0.75" header="0.3" footer="0.3"/>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53"/>
  <sheetViews>
    <sheetView zoomScale="90" zoomScaleNormal="90" workbookViewId="0">
      <pane xSplit="1" ySplit="3" topLeftCell="B43" activePane="bottomRight" state="frozen"/>
      <selection pane="topRight"/>
      <selection pane="bottomLeft"/>
      <selection pane="bottomRight" activeCell="H2" sqref="H2"/>
    </sheetView>
  </sheetViews>
  <sheetFormatPr defaultColWidth="9" defaultRowHeight="15.75"/>
  <cols>
    <col min="1" max="1" width="8.5703125" style="3" customWidth="1"/>
    <col min="2" max="2" width="53.42578125" style="88" customWidth="1"/>
    <col min="3" max="3" width="55.28515625" style="5" customWidth="1"/>
    <col min="4" max="4" width="32.140625" style="5" customWidth="1"/>
    <col min="5" max="5" width="13.5703125" style="121" customWidth="1"/>
    <col min="6" max="6" width="17.42578125" style="5" customWidth="1"/>
    <col min="7" max="7" width="22.42578125" style="5" customWidth="1"/>
    <col min="8" max="8" width="50" style="7" customWidth="1"/>
    <col min="9" max="9" width="20" style="9" customWidth="1"/>
  </cols>
  <sheetData>
    <row r="1" spans="1:9" ht="30" customHeight="1">
      <c r="A1" s="158" t="s">
        <v>216</v>
      </c>
      <c r="B1" s="158"/>
      <c r="C1" s="158"/>
      <c r="D1" s="158"/>
      <c r="E1" s="158"/>
      <c r="F1" s="158"/>
      <c r="G1" s="158"/>
      <c r="H1" s="158"/>
    </row>
    <row r="2" spans="1:9" ht="65.25" customHeight="1">
      <c r="A2" s="25" t="s">
        <v>1</v>
      </c>
      <c r="B2" s="27" t="s">
        <v>2</v>
      </c>
      <c r="C2" s="27" t="s">
        <v>3</v>
      </c>
      <c r="D2" s="27" t="s">
        <v>4</v>
      </c>
      <c r="E2" s="27" t="s">
        <v>5</v>
      </c>
      <c r="F2" s="27" t="s">
        <v>6</v>
      </c>
      <c r="G2" s="28" t="s">
        <v>7</v>
      </c>
      <c r="H2" s="27" t="s">
        <v>8</v>
      </c>
    </row>
    <row r="3" spans="1:9" ht="22.5" customHeight="1">
      <c r="A3" s="122"/>
      <c r="B3" s="28"/>
      <c r="C3" s="28"/>
      <c r="D3" s="159" t="s">
        <v>9</v>
      </c>
      <c r="E3" s="160"/>
      <c r="F3" s="160"/>
      <c r="G3" s="123">
        <f>E4*G4+E52*G52+E53*G53</f>
        <v>1</v>
      </c>
      <c r="H3" s="33" t="s">
        <v>217</v>
      </c>
    </row>
    <row r="4" spans="1:9" ht="132" customHeight="1">
      <c r="A4" s="41" t="s">
        <v>51</v>
      </c>
      <c r="B4" s="43" t="s">
        <v>218</v>
      </c>
      <c r="C4" s="43" t="s">
        <v>12</v>
      </c>
      <c r="D4" s="43" t="s">
        <v>219</v>
      </c>
      <c r="E4" s="43">
        <v>0.9</v>
      </c>
      <c r="F4" s="76" t="s">
        <v>14</v>
      </c>
      <c r="G4" s="123">
        <f>E5*G5+E24*G24+E27*G27+E28*G28+E29*G29+E30*G30+E50*G50+E51*G51</f>
        <v>1</v>
      </c>
      <c r="H4" s="43" t="s">
        <v>220</v>
      </c>
    </row>
    <row r="5" spans="1:9" ht="79.5" customHeight="1">
      <c r="A5" s="41" t="s">
        <v>16</v>
      </c>
      <c r="B5" s="166" t="s">
        <v>221</v>
      </c>
      <c r="C5" s="43" t="s">
        <v>222</v>
      </c>
      <c r="D5" s="43" t="s">
        <v>223</v>
      </c>
      <c r="E5" s="43">
        <v>0.05</v>
      </c>
      <c r="F5" s="76" t="s">
        <v>58</v>
      </c>
      <c r="G5" s="123">
        <f>E6*G6+E7*G7+E10*G10+E11*G11+E14*G14+E15*G15+E18*G18+E19*G19+E22*G22+E23*G23</f>
        <v>1</v>
      </c>
      <c r="H5" s="43" t="s">
        <v>224</v>
      </c>
    </row>
    <row r="6" spans="1:9" ht="368.25" customHeight="1">
      <c r="A6" s="46" t="s">
        <v>60</v>
      </c>
      <c r="B6" s="169"/>
      <c r="C6" s="43" t="s">
        <v>225</v>
      </c>
      <c r="D6" s="43" t="s">
        <v>226</v>
      </c>
      <c r="E6" s="43">
        <v>0.1</v>
      </c>
      <c r="F6" s="76" t="s">
        <v>63</v>
      </c>
      <c r="G6" s="116">
        <v>1</v>
      </c>
      <c r="H6" s="43" t="s">
        <v>227</v>
      </c>
    </row>
    <row r="7" spans="1:9" ht="145.5" customHeight="1">
      <c r="A7" s="46" t="s">
        <v>65</v>
      </c>
      <c r="B7" s="169"/>
      <c r="C7" s="166" t="s">
        <v>228</v>
      </c>
      <c r="D7" s="43" t="s">
        <v>229</v>
      </c>
      <c r="E7" s="43">
        <v>0.1</v>
      </c>
      <c r="F7" s="76" t="s">
        <v>230</v>
      </c>
      <c r="G7" s="123">
        <f>G8/G9</f>
        <v>1</v>
      </c>
      <c r="H7" s="43" t="s">
        <v>231</v>
      </c>
      <c r="I7" s="61"/>
    </row>
    <row r="8" spans="1:9" ht="47.25">
      <c r="A8" s="46" t="s">
        <v>232</v>
      </c>
      <c r="B8" s="169"/>
      <c r="C8" s="169"/>
      <c r="D8" s="43" t="s">
        <v>233</v>
      </c>
      <c r="E8" s="43" t="s">
        <v>12</v>
      </c>
      <c r="F8" s="76" t="s">
        <v>234</v>
      </c>
      <c r="G8" s="116">
        <v>1</v>
      </c>
      <c r="H8" s="43" t="s">
        <v>205</v>
      </c>
    </row>
    <row r="9" spans="1:9" ht="36.75" customHeight="1">
      <c r="A9" s="46" t="s">
        <v>235</v>
      </c>
      <c r="B9" s="169"/>
      <c r="C9" s="167"/>
      <c r="D9" s="43" t="s">
        <v>236</v>
      </c>
      <c r="E9" s="43" t="s">
        <v>12</v>
      </c>
      <c r="F9" s="76" t="s">
        <v>237</v>
      </c>
      <c r="G9" s="116">
        <v>1</v>
      </c>
      <c r="H9" s="43" t="s">
        <v>205</v>
      </c>
    </row>
    <row r="10" spans="1:9" ht="148.5" customHeight="1">
      <c r="A10" s="46" t="s">
        <v>69</v>
      </c>
      <c r="B10" s="169"/>
      <c r="C10" s="43" t="s">
        <v>238</v>
      </c>
      <c r="D10" s="43" t="s">
        <v>67</v>
      </c>
      <c r="E10" s="43">
        <v>0.1</v>
      </c>
      <c r="F10" s="76" t="s">
        <v>68</v>
      </c>
      <c r="G10" s="116">
        <v>1</v>
      </c>
      <c r="H10" s="43" t="s">
        <v>132</v>
      </c>
    </row>
    <row r="11" spans="1:9" ht="194.25" customHeight="1">
      <c r="A11" s="46" t="s">
        <v>81</v>
      </c>
      <c r="B11" s="169"/>
      <c r="C11" s="166" t="s">
        <v>70</v>
      </c>
      <c r="D11" s="43" t="s">
        <v>239</v>
      </c>
      <c r="E11" s="43">
        <v>0.1</v>
      </c>
      <c r="F11" s="76" t="s">
        <v>72</v>
      </c>
      <c r="G11" s="93">
        <f>IF(OR(G12=0,G13=0),0,E12*G12+E13*G13)</f>
        <v>1</v>
      </c>
      <c r="H11" s="43" t="s">
        <v>240</v>
      </c>
    </row>
    <row r="12" spans="1:9" ht="102" customHeight="1">
      <c r="A12" s="46" t="s">
        <v>241</v>
      </c>
      <c r="B12" s="169"/>
      <c r="C12" s="169"/>
      <c r="D12" s="43" t="s">
        <v>75</v>
      </c>
      <c r="E12" s="43">
        <v>0.5</v>
      </c>
      <c r="F12" s="131" t="s">
        <v>76</v>
      </c>
      <c r="G12" s="116">
        <v>1</v>
      </c>
      <c r="H12" s="43" t="s">
        <v>21</v>
      </c>
    </row>
    <row r="13" spans="1:9" ht="309" customHeight="1">
      <c r="A13" s="46" t="s">
        <v>242</v>
      </c>
      <c r="B13" s="169"/>
      <c r="C13" s="167"/>
      <c r="D13" s="43" t="s">
        <v>243</v>
      </c>
      <c r="E13" s="43">
        <v>0.5</v>
      </c>
      <c r="F13" s="131" t="s">
        <v>79</v>
      </c>
      <c r="G13" s="43">
        <v>1</v>
      </c>
      <c r="H13" s="43" t="s">
        <v>244</v>
      </c>
    </row>
    <row r="14" spans="1:9" ht="127.5" customHeight="1">
      <c r="A14" s="46" t="s">
        <v>86</v>
      </c>
      <c r="B14" s="169"/>
      <c r="C14" s="43" t="s">
        <v>82</v>
      </c>
      <c r="D14" s="43" t="s">
        <v>245</v>
      </c>
      <c r="E14" s="43">
        <v>0.1</v>
      </c>
      <c r="F14" s="98" t="s">
        <v>84</v>
      </c>
      <c r="G14" s="116">
        <v>1</v>
      </c>
      <c r="H14" s="43" t="s">
        <v>21</v>
      </c>
    </row>
    <row r="15" spans="1:9" ht="201.75" customHeight="1">
      <c r="A15" s="46" t="s">
        <v>98</v>
      </c>
      <c r="B15" s="169"/>
      <c r="C15" s="166" t="s">
        <v>246</v>
      </c>
      <c r="D15" s="43" t="s">
        <v>247</v>
      </c>
      <c r="E15" s="43">
        <v>0.1</v>
      </c>
      <c r="F15" s="76" t="s">
        <v>89</v>
      </c>
      <c r="G15" s="123">
        <f>IF(OR(G16=0,G17=0),0,E16*G16+E17*G17)</f>
        <v>1</v>
      </c>
      <c r="H15" s="43" t="s">
        <v>248</v>
      </c>
    </row>
    <row r="16" spans="1:9" ht="307.5" customHeight="1">
      <c r="A16" s="46" t="s">
        <v>249</v>
      </c>
      <c r="B16" s="169"/>
      <c r="C16" s="169"/>
      <c r="D16" s="43" t="s">
        <v>92</v>
      </c>
      <c r="E16" s="43">
        <v>0.5</v>
      </c>
      <c r="F16" s="76" t="s">
        <v>93</v>
      </c>
      <c r="G16" s="116">
        <v>1</v>
      </c>
      <c r="H16" s="43" t="s">
        <v>250</v>
      </c>
    </row>
    <row r="17" spans="1:8" ht="183.75" customHeight="1">
      <c r="A17" s="46" t="s">
        <v>251</v>
      </c>
      <c r="B17" s="169"/>
      <c r="C17" s="167"/>
      <c r="D17" s="43" t="s">
        <v>252</v>
      </c>
      <c r="E17" s="43">
        <v>0.5</v>
      </c>
      <c r="F17" s="76" t="s">
        <v>97</v>
      </c>
      <c r="G17" s="116">
        <v>1</v>
      </c>
      <c r="H17" s="43" t="s">
        <v>64</v>
      </c>
    </row>
    <row r="18" spans="1:8" ht="150" customHeight="1">
      <c r="A18" s="46" t="s">
        <v>103</v>
      </c>
      <c r="B18" s="169"/>
      <c r="C18" s="43" t="s">
        <v>99</v>
      </c>
      <c r="D18" s="43" t="s">
        <v>100</v>
      </c>
      <c r="E18" s="43">
        <v>0.1</v>
      </c>
      <c r="F18" s="76" t="s">
        <v>101</v>
      </c>
      <c r="G18" s="116">
        <v>1</v>
      </c>
      <c r="H18" s="43" t="s">
        <v>253</v>
      </c>
    </row>
    <row r="19" spans="1:8" ht="226.5" customHeight="1">
      <c r="A19" s="46" t="s">
        <v>115</v>
      </c>
      <c r="B19" s="169"/>
      <c r="C19" s="166" t="s">
        <v>254</v>
      </c>
      <c r="D19" s="43" t="s">
        <v>105</v>
      </c>
      <c r="E19" s="43">
        <v>0.1</v>
      </c>
      <c r="F19" s="76" t="s">
        <v>106</v>
      </c>
      <c r="G19" s="123">
        <f>IF(OR(G20=0,G21=0),0,E20*G20+E21*G21)</f>
        <v>1</v>
      </c>
      <c r="H19" s="43" t="s">
        <v>255</v>
      </c>
    </row>
    <row r="20" spans="1:8" ht="309" customHeight="1">
      <c r="A20" s="46" t="s">
        <v>256</v>
      </c>
      <c r="B20" s="169"/>
      <c r="C20" s="169"/>
      <c r="D20" s="43" t="s">
        <v>257</v>
      </c>
      <c r="E20" s="43">
        <v>0.5</v>
      </c>
      <c r="F20" s="76" t="s">
        <v>110</v>
      </c>
      <c r="G20" s="116">
        <v>1</v>
      </c>
      <c r="H20" s="43" t="s">
        <v>258</v>
      </c>
    </row>
    <row r="21" spans="1:8" ht="196.5" customHeight="1">
      <c r="A21" s="46" t="s">
        <v>259</v>
      </c>
      <c r="B21" s="169"/>
      <c r="C21" s="167"/>
      <c r="D21" s="43" t="s">
        <v>113</v>
      </c>
      <c r="E21" s="43">
        <v>0.5</v>
      </c>
      <c r="F21" s="76" t="s">
        <v>114</v>
      </c>
      <c r="G21" s="43">
        <v>1</v>
      </c>
      <c r="H21" s="43" t="s">
        <v>64</v>
      </c>
    </row>
    <row r="22" spans="1:8" ht="309" customHeight="1">
      <c r="A22" s="46" t="s">
        <v>119</v>
      </c>
      <c r="B22" s="169"/>
      <c r="C22" s="43" t="s">
        <v>260</v>
      </c>
      <c r="D22" s="43" t="s">
        <v>261</v>
      </c>
      <c r="E22" s="43">
        <v>0.1</v>
      </c>
      <c r="F22" s="76" t="s">
        <v>118</v>
      </c>
      <c r="G22" s="116">
        <v>1</v>
      </c>
      <c r="H22" s="43" t="s">
        <v>250</v>
      </c>
    </row>
    <row r="23" spans="1:8" ht="165" customHeight="1">
      <c r="A23" s="46" t="s">
        <v>262</v>
      </c>
      <c r="B23" s="167"/>
      <c r="C23" s="43" t="s">
        <v>263</v>
      </c>
      <c r="D23" s="43" t="s">
        <v>121</v>
      </c>
      <c r="E23" s="43">
        <v>0.1</v>
      </c>
      <c r="F23" s="76" t="s">
        <v>122</v>
      </c>
      <c r="G23" s="116">
        <v>1</v>
      </c>
      <c r="H23" s="43" t="s">
        <v>132</v>
      </c>
    </row>
    <row r="24" spans="1:8" ht="67.5" customHeight="1">
      <c r="A24" s="46" t="s">
        <v>22</v>
      </c>
      <c r="B24" s="166" t="s">
        <v>264</v>
      </c>
      <c r="C24" s="43" t="s">
        <v>265</v>
      </c>
      <c r="D24" s="43" t="s">
        <v>125</v>
      </c>
      <c r="E24" s="43">
        <v>0.01</v>
      </c>
      <c r="F24" s="76" t="s">
        <v>126</v>
      </c>
      <c r="G24" s="123">
        <f>E25*G25+E26*G26</f>
        <v>1</v>
      </c>
      <c r="H24" s="43" t="s">
        <v>127</v>
      </c>
    </row>
    <row r="25" spans="1:8" ht="146.25" customHeight="1">
      <c r="A25" s="62" t="s">
        <v>128</v>
      </c>
      <c r="B25" s="169"/>
      <c r="C25" s="43" t="s">
        <v>266</v>
      </c>
      <c r="D25" s="43" t="s">
        <v>130</v>
      </c>
      <c r="E25" s="43">
        <v>0.5</v>
      </c>
      <c r="F25" s="76" t="s">
        <v>131</v>
      </c>
      <c r="G25" s="116">
        <v>1</v>
      </c>
      <c r="H25" s="43" t="s">
        <v>132</v>
      </c>
    </row>
    <row r="26" spans="1:8" ht="115.5" customHeight="1">
      <c r="A26" s="62" t="s">
        <v>133</v>
      </c>
      <c r="B26" s="167"/>
      <c r="C26" s="43" t="s">
        <v>267</v>
      </c>
      <c r="D26" s="43" t="s">
        <v>268</v>
      </c>
      <c r="E26" s="43">
        <v>0.5</v>
      </c>
      <c r="F26" s="76" t="s">
        <v>136</v>
      </c>
      <c r="G26" s="116">
        <v>1</v>
      </c>
      <c r="H26" s="43" t="s">
        <v>132</v>
      </c>
    </row>
    <row r="27" spans="1:8" ht="195.75" customHeight="1">
      <c r="A27" s="62" t="s">
        <v>27</v>
      </c>
      <c r="B27" s="43" t="s">
        <v>269</v>
      </c>
      <c r="C27" s="43" t="s">
        <v>270</v>
      </c>
      <c r="D27" s="43" t="s">
        <v>139</v>
      </c>
      <c r="E27" s="43">
        <v>0.01</v>
      </c>
      <c r="F27" s="76" t="s">
        <v>140</v>
      </c>
      <c r="G27" s="116">
        <v>1</v>
      </c>
      <c r="H27" s="43" t="s">
        <v>132</v>
      </c>
    </row>
    <row r="28" spans="1:8" ht="243" customHeight="1">
      <c r="A28" s="41" t="s">
        <v>141</v>
      </c>
      <c r="B28" s="43" t="s">
        <v>271</v>
      </c>
      <c r="C28" s="43" t="s">
        <v>272</v>
      </c>
      <c r="D28" s="43" t="s">
        <v>273</v>
      </c>
      <c r="E28" s="43">
        <v>0.01</v>
      </c>
      <c r="F28" s="76" t="s">
        <v>274</v>
      </c>
      <c r="G28" s="116">
        <v>1</v>
      </c>
      <c r="H28" s="43" t="s">
        <v>132</v>
      </c>
    </row>
    <row r="29" spans="1:8" ht="370.5" customHeight="1">
      <c r="A29" s="65" t="s">
        <v>147</v>
      </c>
      <c r="B29" s="33" t="s">
        <v>142</v>
      </c>
      <c r="C29" s="33" t="s">
        <v>275</v>
      </c>
      <c r="D29" s="33" t="s">
        <v>144</v>
      </c>
      <c r="E29" s="33">
        <v>0.25</v>
      </c>
      <c r="F29" s="125" t="s">
        <v>145</v>
      </c>
      <c r="G29" s="126">
        <v>1</v>
      </c>
      <c r="H29" s="43" t="s">
        <v>276</v>
      </c>
    </row>
    <row r="30" spans="1:8" ht="87" customHeight="1">
      <c r="A30" s="46" t="s">
        <v>277</v>
      </c>
      <c r="B30" s="165" t="s">
        <v>148</v>
      </c>
      <c r="C30" s="43" t="s">
        <v>278</v>
      </c>
      <c r="D30" s="43" t="s">
        <v>150</v>
      </c>
      <c r="E30" s="33">
        <v>0.65</v>
      </c>
      <c r="F30" s="76" t="s">
        <v>151</v>
      </c>
      <c r="G30" s="123">
        <f>E31*G31+E34*G34+E35*G35+E36*G36+E37*G37+E38*G38+E39*G39+E40*G40+E41*G41+E42*G42+E47*G47+E49*G49</f>
        <v>1</v>
      </c>
      <c r="H30" s="43" t="s">
        <v>279</v>
      </c>
    </row>
    <row r="31" spans="1:8" ht="197.25" customHeight="1">
      <c r="A31" s="46" t="s">
        <v>280</v>
      </c>
      <c r="B31" s="165"/>
      <c r="C31" s="166" t="s">
        <v>281</v>
      </c>
      <c r="D31" s="43" t="s">
        <v>155</v>
      </c>
      <c r="E31" s="43">
        <v>0.01</v>
      </c>
      <c r="F31" s="76" t="s">
        <v>156</v>
      </c>
      <c r="G31" s="123">
        <f>IF(OR(G32=0,G33=0),0,E32*G32+E33*G33)</f>
        <v>1</v>
      </c>
      <c r="H31" s="43" t="s">
        <v>282</v>
      </c>
    </row>
    <row r="32" spans="1:8" ht="293.25" customHeight="1">
      <c r="A32" s="46" t="s">
        <v>283</v>
      </c>
      <c r="B32" s="165"/>
      <c r="C32" s="169"/>
      <c r="D32" s="43" t="s">
        <v>284</v>
      </c>
      <c r="E32" s="43">
        <v>0.5</v>
      </c>
      <c r="F32" s="76" t="s">
        <v>160</v>
      </c>
      <c r="G32" s="116">
        <v>1</v>
      </c>
      <c r="H32" s="43" t="s">
        <v>285</v>
      </c>
    </row>
    <row r="33" spans="1:8" ht="176.25" customHeight="1" collapsed="1">
      <c r="A33" s="46" t="s">
        <v>286</v>
      </c>
      <c r="B33" s="165"/>
      <c r="C33" s="167"/>
      <c r="D33" s="43" t="s">
        <v>287</v>
      </c>
      <c r="E33" s="43">
        <v>0.5</v>
      </c>
      <c r="F33" s="76" t="s">
        <v>164</v>
      </c>
      <c r="G33" s="116">
        <v>1</v>
      </c>
      <c r="H33" s="43" t="s">
        <v>64</v>
      </c>
    </row>
    <row r="34" spans="1:8" ht="310.5" customHeight="1">
      <c r="A34" s="46" t="s">
        <v>288</v>
      </c>
      <c r="B34" s="165"/>
      <c r="C34" s="43" t="s">
        <v>289</v>
      </c>
      <c r="D34" s="43" t="s">
        <v>167</v>
      </c>
      <c r="E34" s="43">
        <v>0.05</v>
      </c>
      <c r="F34" s="76" t="s">
        <v>168</v>
      </c>
      <c r="G34" s="116">
        <v>1</v>
      </c>
      <c r="H34" s="72" t="s">
        <v>290</v>
      </c>
    </row>
    <row r="35" spans="1:8" ht="378.75" customHeight="1">
      <c r="A35" s="46" t="s">
        <v>291</v>
      </c>
      <c r="B35" s="165"/>
      <c r="C35" s="43" t="s">
        <v>292</v>
      </c>
      <c r="D35" s="43" t="s">
        <v>293</v>
      </c>
      <c r="E35" s="43">
        <v>0.05</v>
      </c>
      <c r="F35" s="76" t="s">
        <v>294</v>
      </c>
      <c r="G35" s="116">
        <v>1</v>
      </c>
      <c r="H35" s="43" t="s">
        <v>295</v>
      </c>
    </row>
    <row r="36" spans="1:8" ht="369" customHeight="1">
      <c r="A36" s="46" t="s">
        <v>296</v>
      </c>
      <c r="B36" s="165"/>
      <c r="C36" s="43" t="s">
        <v>297</v>
      </c>
      <c r="D36" s="43" t="s">
        <v>298</v>
      </c>
      <c r="E36" s="43">
        <v>0.01</v>
      </c>
      <c r="F36" s="76" t="s">
        <v>172</v>
      </c>
      <c r="G36" s="116">
        <v>1</v>
      </c>
      <c r="H36" s="43" t="s">
        <v>299</v>
      </c>
    </row>
    <row r="37" spans="1:8" ht="178.5" customHeight="1">
      <c r="A37" s="74" t="s">
        <v>300</v>
      </c>
      <c r="B37" s="165"/>
      <c r="C37" s="33" t="s">
        <v>301</v>
      </c>
      <c r="D37" s="33" t="s">
        <v>176</v>
      </c>
      <c r="E37" s="33">
        <v>0.4</v>
      </c>
      <c r="F37" s="125" t="s">
        <v>177</v>
      </c>
      <c r="G37" s="126">
        <v>1</v>
      </c>
      <c r="H37" s="33" t="s">
        <v>302</v>
      </c>
    </row>
    <row r="38" spans="1:8" ht="162.75" customHeight="1">
      <c r="A38" s="46" t="s">
        <v>303</v>
      </c>
      <c r="B38" s="165"/>
      <c r="C38" s="43" t="s">
        <v>304</v>
      </c>
      <c r="D38" s="43" t="s">
        <v>305</v>
      </c>
      <c r="E38" s="43">
        <v>0.01</v>
      </c>
      <c r="F38" s="76" t="s">
        <v>182</v>
      </c>
      <c r="G38" s="116">
        <v>1</v>
      </c>
      <c r="H38" s="43" t="s">
        <v>306</v>
      </c>
    </row>
    <row r="39" spans="1:8" ht="374.25" customHeight="1">
      <c r="A39" s="74" t="s">
        <v>307</v>
      </c>
      <c r="B39" s="165"/>
      <c r="C39" s="33" t="s">
        <v>308</v>
      </c>
      <c r="D39" s="33" t="s">
        <v>186</v>
      </c>
      <c r="E39" s="33">
        <v>0.4</v>
      </c>
      <c r="F39" s="125" t="s">
        <v>187</v>
      </c>
      <c r="G39" s="126">
        <v>1</v>
      </c>
      <c r="H39" s="43" t="s">
        <v>309</v>
      </c>
    </row>
    <row r="40" spans="1:8" ht="103.5" customHeight="1">
      <c r="A40" s="46" t="s">
        <v>310</v>
      </c>
      <c r="B40" s="165"/>
      <c r="C40" s="43" t="s">
        <v>311</v>
      </c>
      <c r="D40" s="43" t="s">
        <v>191</v>
      </c>
      <c r="E40" s="43">
        <v>0.01</v>
      </c>
      <c r="F40" s="76" t="s">
        <v>312</v>
      </c>
      <c r="G40" s="116">
        <v>1</v>
      </c>
      <c r="H40" s="43" t="s">
        <v>313</v>
      </c>
    </row>
    <row r="41" spans="1:8" ht="85.5" customHeight="1">
      <c r="A41" s="46" t="s">
        <v>314</v>
      </c>
      <c r="B41" s="165"/>
      <c r="C41" s="43" t="s">
        <v>315</v>
      </c>
      <c r="D41" s="43" t="s">
        <v>316</v>
      </c>
      <c r="E41" s="43">
        <v>0.01</v>
      </c>
      <c r="F41" s="76" t="s">
        <v>197</v>
      </c>
      <c r="G41" s="116">
        <v>1</v>
      </c>
      <c r="H41" s="43" t="s">
        <v>317</v>
      </c>
    </row>
    <row r="42" spans="1:8" ht="69.75" customHeight="1">
      <c r="A42" s="46" t="s">
        <v>318</v>
      </c>
      <c r="B42" s="165"/>
      <c r="C42" s="166" t="s">
        <v>319</v>
      </c>
      <c r="D42" s="43" t="s">
        <v>320</v>
      </c>
      <c r="E42" s="43">
        <v>0.03</v>
      </c>
      <c r="F42" s="76" t="s">
        <v>321</v>
      </c>
      <c r="G42" s="123">
        <f>E43*G43+E44*G44</f>
        <v>1</v>
      </c>
      <c r="H42" s="43" t="s">
        <v>322</v>
      </c>
    </row>
    <row r="43" spans="1:8" ht="115.5" customHeight="1">
      <c r="A43" s="46" t="s">
        <v>323</v>
      </c>
      <c r="B43" s="165"/>
      <c r="C43" s="169"/>
      <c r="D43" s="43" t="s">
        <v>324</v>
      </c>
      <c r="E43" s="43">
        <v>0.5</v>
      </c>
      <c r="F43" s="76" t="s">
        <v>325</v>
      </c>
      <c r="G43" s="43">
        <v>1</v>
      </c>
      <c r="H43" s="43" t="s">
        <v>326</v>
      </c>
    </row>
    <row r="44" spans="1:8" ht="309" customHeight="1">
      <c r="A44" s="46" t="s">
        <v>327</v>
      </c>
      <c r="B44" s="165"/>
      <c r="C44" s="169"/>
      <c r="D44" s="43" t="s">
        <v>328</v>
      </c>
      <c r="E44" s="43">
        <v>0.5</v>
      </c>
      <c r="F44" s="76" t="s">
        <v>329</v>
      </c>
      <c r="G44" s="123">
        <f>IF(G45&lt;G46,0,1)</f>
        <v>1</v>
      </c>
      <c r="H44" s="43" t="s">
        <v>330</v>
      </c>
    </row>
    <row r="45" spans="1:8" ht="35.25" customHeight="1">
      <c r="A45" s="46" t="s">
        <v>331</v>
      </c>
      <c r="B45" s="165"/>
      <c r="C45" s="169"/>
      <c r="D45" s="43" t="s">
        <v>332</v>
      </c>
      <c r="E45" s="43" t="s">
        <v>12</v>
      </c>
      <c r="F45" s="76" t="s">
        <v>333</v>
      </c>
      <c r="G45" s="116">
        <v>1</v>
      </c>
      <c r="H45" s="43" t="s">
        <v>334</v>
      </c>
    </row>
    <row r="46" spans="1:8" ht="36.75" customHeight="1">
      <c r="A46" s="46" t="s">
        <v>335</v>
      </c>
      <c r="B46" s="165"/>
      <c r="C46" s="167"/>
      <c r="D46" s="43" t="s">
        <v>336</v>
      </c>
      <c r="E46" s="43" t="s">
        <v>12</v>
      </c>
      <c r="F46" s="76" t="s">
        <v>337</v>
      </c>
      <c r="G46" s="116">
        <v>1</v>
      </c>
      <c r="H46" s="43" t="s">
        <v>334</v>
      </c>
    </row>
    <row r="47" spans="1:8" ht="311.25" customHeight="1">
      <c r="A47" s="46" t="s">
        <v>338</v>
      </c>
      <c r="B47" s="165"/>
      <c r="C47" s="166" t="s">
        <v>339</v>
      </c>
      <c r="D47" s="166" t="s">
        <v>200</v>
      </c>
      <c r="E47" s="43">
        <v>0.01</v>
      </c>
      <c r="F47" s="76" t="s">
        <v>201</v>
      </c>
      <c r="G47" s="123">
        <f>G48/100</f>
        <v>1</v>
      </c>
      <c r="H47" s="43" t="s">
        <v>340</v>
      </c>
    </row>
    <row r="48" spans="1:8" ht="54" customHeight="1">
      <c r="A48" s="46" t="s">
        <v>341</v>
      </c>
      <c r="B48" s="165"/>
      <c r="C48" s="167"/>
      <c r="D48" s="167"/>
      <c r="E48" s="43" t="s">
        <v>12</v>
      </c>
      <c r="F48" s="128" t="s">
        <v>204</v>
      </c>
      <c r="G48" s="116">
        <v>100</v>
      </c>
      <c r="H48" s="43" t="s">
        <v>205</v>
      </c>
    </row>
    <row r="49" spans="1:8" ht="279.75" customHeight="1">
      <c r="A49" s="46" t="s">
        <v>342</v>
      </c>
      <c r="B49" s="165"/>
      <c r="C49" s="43" t="s">
        <v>207</v>
      </c>
      <c r="D49" s="97" t="s">
        <v>208</v>
      </c>
      <c r="E49" s="97">
        <v>0.01</v>
      </c>
      <c r="F49" s="131" t="s">
        <v>209</v>
      </c>
      <c r="G49" s="116">
        <v>1</v>
      </c>
      <c r="H49" s="43" t="s">
        <v>343</v>
      </c>
    </row>
    <row r="50" spans="1:8" ht="327" customHeight="1">
      <c r="A50" s="62" t="s">
        <v>344</v>
      </c>
      <c r="B50" s="124" t="s">
        <v>345</v>
      </c>
      <c r="C50" s="43" t="s">
        <v>346</v>
      </c>
      <c r="D50" s="43" t="s">
        <v>347</v>
      </c>
      <c r="E50" s="76">
        <v>0.01</v>
      </c>
      <c r="F50" s="76" t="s">
        <v>348</v>
      </c>
      <c r="G50" s="116">
        <v>1</v>
      </c>
      <c r="H50" s="43" t="s">
        <v>132</v>
      </c>
    </row>
    <row r="51" spans="1:8" ht="214.5" customHeight="1">
      <c r="A51" s="78" t="s">
        <v>349</v>
      </c>
      <c r="B51" s="115" t="s">
        <v>350</v>
      </c>
      <c r="C51" s="111" t="s">
        <v>351</v>
      </c>
      <c r="D51" s="111" t="s">
        <v>352</v>
      </c>
      <c r="E51" s="129">
        <v>0.01</v>
      </c>
      <c r="F51" s="76" t="s">
        <v>353</v>
      </c>
      <c r="G51" s="116">
        <v>1</v>
      </c>
      <c r="H51" s="43" t="s">
        <v>354</v>
      </c>
    </row>
    <row r="52" spans="1:8" ht="408.75" customHeight="1">
      <c r="A52" s="78" t="s">
        <v>211</v>
      </c>
      <c r="B52" s="115" t="s">
        <v>355</v>
      </c>
      <c r="C52" s="70" t="s">
        <v>356</v>
      </c>
      <c r="D52" s="70" t="s">
        <v>214</v>
      </c>
      <c r="E52" s="43">
        <v>0.05</v>
      </c>
      <c r="F52" s="76" t="s">
        <v>215</v>
      </c>
      <c r="G52" s="116">
        <v>1</v>
      </c>
      <c r="H52" s="43" t="s">
        <v>64</v>
      </c>
    </row>
    <row r="53" spans="1:8" ht="78.75">
      <c r="A53" s="81" t="s">
        <v>357</v>
      </c>
      <c r="B53" s="83" t="s">
        <v>358</v>
      </c>
      <c r="C53" s="83" t="s">
        <v>359</v>
      </c>
      <c r="D53" s="83" t="s">
        <v>360</v>
      </c>
      <c r="E53" s="83">
        <v>0.05</v>
      </c>
      <c r="F53" s="83" t="s">
        <v>361</v>
      </c>
      <c r="G53" s="116">
        <v>1</v>
      </c>
      <c r="H53" s="43" t="s">
        <v>64</v>
      </c>
    </row>
  </sheetData>
  <sheetProtection sheet="1" objects="1" scenarios="1"/>
  <mergeCells count="13">
    <mergeCell ref="A1:H1"/>
    <mergeCell ref="D3:F3"/>
    <mergeCell ref="B5:B23"/>
    <mergeCell ref="B24:B26"/>
    <mergeCell ref="B30:B49"/>
    <mergeCell ref="C7:C9"/>
    <mergeCell ref="C11:C13"/>
    <mergeCell ref="C15:C17"/>
    <mergeCell ref="C19:C21"/>
    <mergeCell ref="C31:C33"/>
    <mergeCell ref="C42:C46"/>
    <mergeCell ref="C47:C48"/>
    <mergeCell ref="D47:D48"/>
  </mergeCells>
  <dataValidations count="2">
    <dataValidation type="list" allowBlank="1" showInputMessage="1" showErrorMessage="1" sqref="G6 G10 G12:G14 G16:G18 G20:G23 G25:G29 G32:G41 G49:G53">
      <formula1>"0,1"</formula1>
    </dataValidation>
    <dataValidation type="list" allowBlank="1" showInputMessage="1" showErrorMessage="1" sqref="G43">
      <formula1>#REF!</formula1>
    </dataValidation>
  </dataValidations>
  <pageMargins left="0.7" right="0.7" top="0.75" bottom="0.75" header="0.3" footer="0.3"/>
  <pageSetup paperSize="9" orientation="portrait"/>
  <ignoredErrors>
    <ignoredError sqref="A49" twoDigitTextYear="1"/>
    <ignoredError sqref="A4" numberStoredAsText="1"/>
  </ignoredError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45"/>
  <sheetViews>
    <sheetView zoomScale="70" zoomScaleNormal="70" workbookViewId="0">
      <pane xSplit="1" ySplit="3" topLeftCell="B4" activePane="bottomRight" state="frozen"/>
      <selection pane="topRight"/>
      <selection pane="bottomLeft"/>
      <selection pane="bottomRight" sqref="A1:XFD1048576"/>
    </sheetView>
  </sheetViews>
  <sheetFormatPr defaultColWidth="9" defaultRowHeight="15.75"/>
  <cols>
    <col min="1" max="1" width="8.5703125" style="3" customWidth="1"/>
    <col min="2" max="2" width="53.42578125" style="88" customWidth="1"/>
    <col min="3" max="3" width="55.28515625" style="5" customWidth="1"/>
    <col min="4" max="4" width="32.140625" style="5" customWidth="1"/>
    <col min="5" max="5" width="13.5703125" style="121" customWidth="1"/>
    <col min="6" max="6" width="17.42578125" style="5" customWidth="1"/>
    <col min="7" max="7" width="22.42578125" style="5" customWidth="1"/>
    <col min="8" max="8" width="50" style="7" customWidth="1"/>
    <col min="9" max="9" width="20" style="9" customWidth="1"/>
  </cols>
  <sheetData>
    <row r="1" spans="1:9" ht="30" customHeight="1">
      <c r="A1" s="158" t="s">
        <v>362</v>
      </c>
      <c r="B1" s="158"/>
      <c r="C1" s="158"/>
      <c r="D1" s="158"/>
      <c r="E1" s="158"/>
      <c r="F1" s="158"/>
      <c r="G1" s="158"/>
      <c r="H1" s="158"/>
    </row>
    <row r="2" spans="1:9" ht="66" customHeight="1">
      <c r="A2" s="25" t="s">
        <v>1</v>
      </c>
      <c r="B2" s="27" t="s">
        <v>2</v>
      </c>
      <c r="C2" s="27" t="s">
        <v>3</v>
      </c>
      <c r="D2" s="27" t="s">
        <v>4</v>
      </c>
      <c r="E2" s="27" t="s">
        <v>5</v>
      </c>
      <c r="F2" s="27" t="s">
        <v>6</v>
      </c>
      <c r="G2" s="27" t="s">
        <v>7</v>
      </c>
      <c r="H2" s="27" t="s">
        <v>8</v>
      </c>
    </row>
    <row r="3" spans="1:9" s="120" customFormat="1" ht="22.5" customHeight="1">
      <c r="A3" s="122"/>
      <c r="B3" s="28"/>
      <c r="C3" s="28"/>
      <c r="D3" s="159" t="s">
        <v>9</v>
      </c>
      <c r="E3" s="160"/>
      <c r="F3" s="160"/>
      <c r="G3" s="123">
        <f>E4*G4+E41*G41+E42*G42</f>
        <v>1</v>
      </c>
      <c r="H3" s="33" t="s">
        <v>363</v>
      </c>
      <c r="I3" s="130"/>
    </row>
    <row r="4" spans="1:9" ht="129.75" customHeight="1">
      <c r="A4" s="41" t="s">
        <v>51</v>
      </c>
      <c r="B4" s="43" t="s">
        <v>364</v>
      </c>
      <c r="C4" s="43" t="s">
        <v>365</v>
      </c>
      <c r="D4" s="43" t="s">
        <v>13</v>
      </c>
      <c r="E4" s="43">
        <v>0.9</v>
      </c>
      <c r="F4" s="76" t="s">
        <v>14</v>
      </c>
      <c r="G4" s="123">
        <f>E5*G5+E21*G21+E24*G24+E25*G25+E26*G26+E40*G40</f>
        <v>1</v>
      </c>
      <c r="H4" s="43" t="s">
        <v>366</v>
      </c>
    </row>
    <row r="5" spans="1:9" ht="81.75" customHeight="1">
      <c r="A5" s="41" t="s">
        <v>16</v>
      </c>
      <c r="B5" s="166" t="s">
        <v>367</v>
      </c>
      <c r="C5" s="43" t="s">
        <v>368</v>
      </c>
      <c r="D5" s="124" t="s">
        <v>57</v>
      </c>
      <c r="E5" s="124">
        <v>0.05</v>
      </c>
      <c r="F5" s="76" t="s">
        <v>58</v>
      </c>
      <c r="G5" s="93">
        <f>E6*G6+E7*G7+E8*G8+E11*G11+E12*G12+E15*G15+E16*G16+E19*G19+E20*G20</f>
        <v>1</v>
      </c>
      <c r="H5" s="43" t="s">
        <v>369</v>
      </c>
    </row>
    <row r="6" spans="1:9" ht="134.25" customHeight="1">
      <c r="A6" s="46" t="s">
        <v>60</v>
      </c>
      <c r="B6" s="169"/>
      <c r="C6" s="43" t="s">
        <v>61</v>
      </c>
      <c r="D6" s="43" t="s">
        <v>226</v>
      </c>
      <c r="E6" s="43">
        <v>0.1</v>
      </c>
      <c r="F6" s="76" t="s">
        <v>63</v>
      </c>
      <c r="G6" s="116">
        <v>1</v>
      </c>
      <c r="H6" s="43" t="s">
        <v>64</v>
      </c>
    </row>
    <row r="7" spans="1:9" ht="165" customHeight="1">
      <c r="A7" s="46" t="s">
        <v>65</v>
      </c>
      <c r="B7" s="169"/>
      <c r="C7" s="43" t="s">
        <v>370</v>
      </c>
      <c r="D7" s="43" t="s">
        <v>67</v>
      </c>
      <c r="E7" s="43">
        <v>0.1</v>
      </c>
      <c r="F7" s="76" t="s">
        <v>68</v>
      </c>
      <c r="G7" s="116">
        <v>1</v>
      </c>
      <c r="H7" s="43" t="s">
        <v>64</v>
      </c>
    </row>
    <row r="8" spans="1:9" ht="198" customHeight="1">
      <c r="A8" s="46" t="s">
        <v>69</v>
      </c>
      <c r="B8" s="169"/>
      <c r="C8" s="166" t="s">
        <v>371</v>
      </c>
      <c r="D8" s="43" t="s">
        <v>372</v>
      </c>
      <c r="E8" s="43">
        <v>0.1</v>
      </c>
      <c r="F8" s="76" t="s">
        <v>72</v>
      </c>
      <c r="G8" s="123">
        <f>IF(OR(G9=0,G10=0),0,E9*G9+E10*G10)</f>
        <v>1</v>
      </c>
      <c r="H8" s="43" t="s">
        <v>373</v>
      </c>
    </row>
    <row r="9" spans="1:9" ht="94.5" customHeight="1">
      <c r="A9" s="46" t="s">
        <v>74</v>
      </c>
      <c r="B9" s="169"/>
      <c r="C9" s="169"/>
      <c r="D9" s="43" t="s">
        <v>75</v>
      </c>
      <c r="E9" s="43">
        <v>0.5</v>
      </c>
      <c r="F9" s="43" t="s">
        <v>76</v>
      </c>
      <c r="G9" s="116">
        <v>1</v>
      </c>
      <c r="H9" s="43" t="s">
        <v>132</v>
      </c>
    </row>
    <row r="10" spans="1:9" ht="368.25" customHeight="1">
      <c r="A10" s="46" t="s">
        <v>77</v>
      </c>
      <c r="B10" s="169"/>
      <c r="C10" s="167"/>
      <c r="D10" s="43" t="s">
        <v>78</v>
      </c>
      <c r="E10" s="43">
        <v>0.5</v>
      </c>
      <c r="F10" s="43" t="s">
        <v>79</v>
      </c>
      <c r="G10" s="116">
        <v>1</v>
      </c>
      <c r="H10" s="43" t="s">
        <v>374</v>
      </c>
    </row>
    <row r="11" spans="1:9" ht="132.75" customHeight="1">
      <c r="A11" s="46" t="s">
        <v>81</v>
      </c>
      <c r="B11" s="169"/>
      <c r="C11" s="43" t="s">
        <v>82</v>
      </c>
      <c r="D11" s="43" t="s">
        <v>83</v>
      </c>
      <c r="E11" s="43">
        <v>0.1</v>
      </c>
      <c r="F11" s="98" t="s">
        <v>84</v>
      </c>
      <c r="G11" s="116">
        <v>1</v>
      </c>
      <c r="H11" s="43" t="s">
        <v>21</v>
      </c>
    </row>
    <row r="12" spans="1:9" ht="224.25" customHeight="1">
      <c r="A12" s="46" t="s">
        <v>86</v>
      </c>
      <c r="B12" s="169"/>
      <c r="C12" s="166" t="s">
        <v>375</v>
      </c>
      <c r="D12" s="43" t="s">
        <v>376</v>
      </c>
      <c r="E12" s="43">
        <v>0.1</v>
      </c>
      <c r="F12" s="76" t="s">
        <v>89</v>
      </c>
      <c r="G12" s="123">
        <f>IF(OR(G13=0,G14=0),0,E13*G13+E14*G14)</f>
        <v>1</v>
      </c>
      <c r="H12" s="43" t="s">
        <v>377</v>
      </c>
    </row>
    <row r="13" spans="1:9" ht="314.25" customHeight="1">
      <c r="A13" s="46" t="s">
        <v>91</v>
      </c>
      <c r="B13" s="169"/>
      <c r="C13" s="169"/>
      <c r="D13" s="43" t="s">
        <v>378</v>
      </c>
      <c r="E13" s="43">
        <v>0.5</v>
      </c>
      <c r="F13" s="76" t="s">
        <v>93</v>
      </c>
      <c r="G13" s="116">
        <v>1</v>
      </c>
      <c r="H13" s="43" t="s">
        <v>379</v>
      </c>
    </row>
    <row r="14" spans="1:9" ht="180.75" customHeight="1">
      <c r="A14" s="46" t="s">
        <v>95</v>
      </c>
      <c r="B14" s="169"/>
      <c r="C14" s="167"/>
      <c r="D14" s="43" t="s">
        <v>252</v>
      </c>
      <c r="E14" s="43">
        <v>0.5</v>
      </c>
      <c r="F14" s="76" t="s">
        <v>97</v>
      </c>
      <c r="G14" s="116">
        <v>1</v>
      </c>
      <c r="H14" s="43" t="s">
        <v>64</v>
      </c>
    </row>
    <row r="15" spans="1:9" ht="149.25" customHeight="1">
      <c r="A15" s="46" t="s">
        <v>98</v>
      </c>
      <c r="B15" s="169"/>
      <c r="C15" s="43" t="s">
        <v>99</v>
      </c>
      <c r="D15" s="43" t="s">
        <v>100</v>
      </c>
      <c r="E15" s="43">
        <v>0.1</v>
      </c>
      <c r="F15" s="76" t="s">
        <v>101</v>
      </c>
      <c r="G15" s="116">
        <v>1</v>
      </c>
      <c r="H15" s="43" t="s">
        <v>380</v>
      </c>
    </row>
    <row r="16" spans="1:9" ht="227.25" customHeight="1">
      <c r="A16" s="46" t="s">
        <v>103</v>
      </c>
      <c r="B16" s="169"/>
      <c r="C16" s="166" t="s">
        <v>381</v>
      </c>
      <c r="D16" s="43" t="s">
        <v>105</v>
      </c>
      <c r="E16" s="43">
        <v>0.1</v>
      </c>
      <c r="F16" s="76" t="s">
        <v>106</v>
      </c>
      <c r="G16" s="123">
        <f>IF(OR(G17=0,G18=0),0,E17*G17+E18*G18)</f>
        <v>1</v>
      </c>
      <c r="H16" s="43" t="s">
        <v>382</v>
      </c>
    </row>
    <row r="17" spans="1:8" ht="306" customHeight="1">
      <c r="A17" s="46" t="s">
        <v>108</v>
      </c>
      <c r="B17" s="169"/>
      <c r="C17" s="169"/>
      <c r="D17" s="43" t="s">
        <v>109</v>
      </c>
      <c r="E17" s="43">
        <v>0.5</v>
      </c>
      <c r="F17" s="43" t="s">
        <v>110</v>
      </c>
      <c r="G17" s="116">
        <v>1</v>
      </c>
      <c r="H17" s="43" t="s">
        <v>250</v>
      </c>
    </row>
    <row r="18" spans="1:8" ht="191.25" customHeight="1">
      <c r="A18" s="46" t="s">
        <v>112</v>
      </c>
      <c r="B18" s="169"/>
      <c r="C18" s="167"/>
      <c r="D18" s="43" t="s">
        <v>383</v>
      </c>
      <c r="E18" s="43">
        <v>0.5</v>
      </c>
      <c r="F18" s="43" t="s">
        <v>114</v>
      </c>
      <c r="G18" s="116">
        <v>1</v>
      </c>
      <c r="H18" s="43" t="s">
        <v>132</v>
      </c>
    </row>
    <row r="19" spans="1:8" ht="183" customHeight="1">
      <c r="A19" s="46" t="s">
        <v>115</v>
      </c>
      <c r="B19" s="169"/>
      <c r="C19" s="43" t="s">
        <v>384</v>
      </c>
      <c r="D19" s="43" t="s">
        <v>117</v>
      </c>
      <c r="E19" s="33">
        <v>0.15</v>
      </c>
      <c r="F19" s="125" t="s">
        <v>118</v>
      </c>
      <c r="G19" s="116">
        <v>1</v>
      </c>
      <c r="H19" s="43" t="s">
        <v>64</v>
      </c>
    </row>
    <row r="20" spans="1:8" ht="152.25" customHeight="1">
      <c r="A20" s="46" t="s">
        <v>119</v>
      </c>
      <c r="B20" s="167"/>
      <c r="C20" s="43" t="s">
        <v>263</v>
      </c>
      <c r="D20" s="43" t="s">
        <v>121</v>
      </c>
      <c r="E20" s="33">
        <v>0.15</v>
      </c>
      <c r="F20" s="125" t="s">
        <v>122</v>
      </c>
      <c r="G20" s="116">
        <v>1</v>
      </c>
      <c r="H20" s="43" t="s">
        <v>64</v>
      </c>
    </row>
    <row r="21" spans="1:8" ht="70.5" customHeight="1">
      <c r="A21" s="46" t="s">
        <v>22</v>
      </c>
      <c r="B21" s="166" t="s">
        <v>264</v>
      </c>
      <c r="C21" s="43" t="s">
        <v>124</v>
      </c>
      <c r="D21" s="43" t="s">
        <v>125</v>
      </c>
      <c r="E21" s="43">
        <v>0.01</v>
      </c>
      <c r="F21" s="76" t="s">
        <v>126</v>
      </c>
      <c r="G21" s="123">
        <f>E22*G22+E23*G23</f>
        <v>1</v>
      </c>
      <c r="H21" s="43" t="s">
        <v>127</v>
      </c>
    </row>
    <row r="22" spans="1:8" ht="146.25" customHeight="1">
      <c r="A22" s="62" t="s">
        <v>128</v>
      </c>
      <c r="B22" s="169"/>
      <c r="C22" s="43" t="s">
        <v>385</v>
      </c>
      <c r="D22" s="43" t="s">
        <v>130</v>
      </c>
      <c r="E22" s="43">
        <v>0.5</v>
      </c>
      <c r="F22" s="76" t="s">
        <v>131</v>
      </c>
      <c r="G22" s="116">
        <v>1</v>
      </c>
      <c r="H22" s="43" t="s">
        <v>64</v>
      </c>
    </row>
    <row r="23" spans="1:8" ht="116.25" customHeight="1">
      <c r="A23" s="62" t="s">
        <v>133</v>
      </c>
      <c r="B23" s="167"/>
      <c r="C23" s="43" t="s">
        <v>267</v>
      </c>
      <c r="D23" s="43" t="s">
        <v>268</v>
      </c>
      <c r="E23" s="43">
        <v>0.5</v>
      </c>
      <c r="F23" s="76" t="s">
        <v>136</v>
      </c>
      <c r="G23" s="116">
        <v>1</v>
      </c>
      <c r="H23" s="43" t="s">
        <v>64</v>
      </c>
    </row>
    <row r="24" spans="1:8" ht="195" customHeight="1" collapsed="1">
      <c r="A24" s="62" t="s">
        <v>27</v>
      </c>
      <c r="B24" s="43" t="s">
        <v>386</v>
      </c>
      <c r="C24" s="43" t="s">
        <v>270</v>
      </c>
      <c r="D24" s="43" t="s">
        <v>139</v>
      </c>
      <c r="E24" s="43">
        <v>0.01</v>
      </c>
      <c r="F24" s="76" t="s">
        <v>140</v>
      </c>
      <c r="G24" s="116">
        <v>1</v>
      </c>
      <c r="H24" s="43" t="s">
        <v>64</v>
      </c>
    </row>
    <row r="25" spans="1:8" s="9" customFormat="1" ht="308.25" customHeight="1">
      <c r="A25" s="65" t="s">
        <v>141</v>
      </c>
      <c r="B25" s="33" t="s">
        <v>142</v>
      </c>
      <c r="C25" s="33" t="s">
        <v>387</v>
      </c>
      <c r="D25" s="33" t="s">
        <v>144</v>
      </c>
      <c r="E25" s="33">
        <v>0.3</v>
      </c>
      <c r="F25" s="125" t="s">
        <v>145</v>
      </c>
      <c r="G25" s="126">
        <v>1</v>
      </c>
      <c r="H25" s="43" t="s">
        <v>388</v>
      </c>
    </row>
    <row r="26" spans="1:8" s="9" customFormat="1" ht="68.25" customHeight="1">
      <c r="A26" s="46" t="s">
        <v>147</v>
      </c>
      <c r="B26" s="165" t="s">
        <v>389</v>
      </c>
      <c r="C26" s="43" t="s">
        <v>390</v>
      </c>
      <c r="D26" s="43" t="s">
        <v>150</v>
      </c>
      <c r="E26" s="33">
        <v>0.62</v>
      </c>
      <c r="F26" s="76" t="s">
        <v>151</v>
      </c>
      <c r="G26" s="123">
        <f>E27*G27+E30*G30+E31*G31+E32*G32+E33*G33+E34*G34+E35*G35+E36*G36+E37*G37+E39*G39</f>
        <v>1</v>
      </c>
      <c r="H26" s="43" t="s">
        <v>391</v>
      </c>
    </row>
    <row r="27" spans="1:8" s="9" customFormat="1" ht="232.5" customHeight="1">
      <c r="A27" s="46" t="s">
        <v>153</v>
      </c>
      <c r="B27" s="165"/>
      <c r="C27" s="166" t="s">
        <v>392</v>
      </c>
      <c r="D27" s="43" t="s">
        <v>393</v>
      </c>
      <c r="E27" s="43">
        <v>0.01</v>
      </c>
      <c r="F27" s="76" t="s">
        <v>156</v>
      </c>
      <c r="G27" s="123">
        <f>IF(OR(G28=0,G29=0),0,E28*G28+E29*G29)</f>
        <v>1</v>
      </c>
      <c r="H27" s="43" t="s">
        <v>394</v>
      </c>
    </row>
    <row r="28" spans="1:8" s="9" customFormat="1" ht="306.75" customHeight="1">
      <c r="A28" s="46" t="s">
        <v>158</v>
      </c>
      <c r="B28" s="165"/>
      <c r="C28" s="169"/>
      <c r="D28" s="43" t="s">
        <v>159</v>
      </c>
      <c r="E28" s="43">
        <v>0.5</v>
      </c>
      <c r="F28" s="76" t="s">
        <v>160</v>
      </c>
      <c r="G28" s="116">
        <v>1</v>
      </c>
      <c r="H28" s="43" t="s">
        <v>395</v>
      </c>
    </row>
    <row r="29" spans="1:8" s="9" customFormat="1" ht="184.5" customHeight="1">
      <c r="A29" s="46" t="s">
        <v>162</v>
      </c>
      <c r="B29" s="165"/>
      <c r="C29" s="167"/>
      <c r="D29" s="43" t="s">
        <v>163</v>
      </c>
      <c r="E29" s="43">
        <v>0.5</v>
      </c>
      <c r="F29" s="76" t="s">
        <v>164</v>
      </c>
      <c r="G29" s="116">
        <v>1</v>
      </c>
      <c r="H29" s="43" t="s">
        <v>64</v>
      </c>
    </row>
    <row r="30" spans="1:8" s="9" customFormat="1" ht="213" customHeight="1">
      <c r="A30" s="46" t="s">
        <v>165</v>
      </c>
      <c r="B30" s="165"/>
      <c r="C30" s="43" t="s">
        <v>396</v>
      </c>
      <c r="D30" s="43" t="s">
        <v>167</v>
      </c>
      <c r="E30" s="43">
        <v>0.05</v>
      </c>
      <c r="F30" s="76" t="s">
        <v>397</v>
      </c>
      <c r="G30" s="116">
        <v>1</v>
      </c>
      <c r="H30" s="43" t="s">
        <v>64</v>
      </c>
    </row>
    <row r="31" spans="1:8" s="9" customFormat="1" ht="271.5" customHeight="1">
      <c r="A31" s="46" t="s">
        <v>169</v>
      </c>
      <c r="B31" s="165"/>
      <c r="C31" s="43" t="s">
        <v>398</v>
      </c>
      <c r="D31" s="43" t="s">
        <v>399</v>
      </c>
      <c r="E31" s="43">
        <v>0.05</v>
      </c>
      <c r="F31" s="76" t="s">
        <v>172</v>
      </c>
      <c r="G31" s="116">
        <v>1</v>
      </c>
      <c r="H31" s="43" t="s">
        <v>21</v>
      </c>
    </row>
    <row r="32" spans="1:8" s="9" customFormat="1" ht="99.75" customHeight="1">
      <c r="A32" s="74" t="s">
        <v>174</v>
      </c>
      <c r="B32" s="165"/>
      <c r="C32" s="33" t="s">
        <v>400</v>
      </c>
      <c r="D32" s="33" t="s">
        <v>401</v>
      </c>
      <c r="E32" s="33">
        <v>0.4</v>
      </c>
      <c r="F32" s="125" t="s">
        <v>177</v>
      </c>
      <c r="G32" s="126">
        <v>1</v>
      </c>
      <c r="H32" s="33" t="s">
        <v>402</v>
      </c>
    </row>
    <row r="33" spans="1:8" s="9" customFormat="1" ht="163.5" customHeight="1">
      <c r="A33" s="46" t="s">
        <v>179</v>
      </c>
      <c r="B33" s="165"/>
      <c r="C33" s="43" t="s">
        <v>403</v>
      </c>
      <c r="D33" s="43" t="s">
        <v>305</v>
      </c>
      <c r="E33" s="43">
        <v>0.02</v>
      </c>
      <c r="F33" s="76" t="s">
        <v>182</v>
      </c>
      <c r="G33" s="116">
        <v>1</v>
      </c>
      <c r="H33" s="43" t="s">
        <v>21</v>
      </c>
    </row>
    <row r="34" spans="1:8" s="9" customFormat="1" ht="99.75" customHeight="1">
      <c r="A34" s="74" t="s">
        <v>184</v>
      </c>
      <c r="B34" s="165"/>
      <c r="C34" s="33" t="s">
        <v>404</v>
      </c>
      <c r="D34" s="33" t="s">
        <v>186</v>
      </c>
      <c r="E34" s="33">
        <v>0.4</v>
      </c>
      <c r="F34" s="125" t="s">
        <v>187</v>
      </c>
      <c r="G34" s="126">
        <v>1</v>
      </c>
      <c r="H34" s="43" t="s">
        <v>405</v>
      </c>
    </row>
    <row r="35" spans="1:8" s="9" customFormat="1" ht="98.25" customHeight="1">
      <c r="A35" s="46" t="s">
        <v>189</v>
      </c>
      <c r="B35" s="165"/>
      <c r="C35" s="43" t="s">
        <v>406</v>
      </c>
      <c r="D35" s="43" t="s">
        <v>191</v>
      </c>
      <c r="E35" s="43">
        <v>0.01</v>
      </c>
      <c r="F35" s="76" t="s">
        <v>312</v>
      </c>
      <c r="G35" s="116">
        <v>1</v>
      </c>
      <c r="H35" s="43" t="s">
        <v>64</v>
      </c>
    </row>
    <row r="36" spans="1:8" s="9" customFormat="1" ht="84.75" customHeight="1">
      <c r="A36" s="46" t="s">
        <v>194</v>
      </c>
      <c r="B36" s="165"/>
      <c r="C36" s="127" t="s">
        <v>407</v>
      </c>
      <c r="D36" s="43" t="s">
        <v>196</v>
      </c>
      <c r="E36" s="43">
        <v>0.01</v>
      </c>
      <c r="F36" s="76" t="s">
        <v>197</v>
      </c>
      <c r="G36" s="116">
        <v>1</v>
      </c>
      <c r="H36" s="43" t="s">
        <v>64</v>
      </c>
    </row>
    <row r="37" spans="1:8" s="9" customFormat="1" ht="42" customHeight="1">
      <c r="A37" s="46" t="s">
        <v>198</v>
      </c>
      <c r="B37" s="165"/>
      <c r="C37" s="166" t="s">
        <v>199</v>
      </c>
      <c r="D37" s="166" t="s">
        <v>408</v>
      </c>
      <c r="E37" s="43">
        <v>0.04</v>
      </c>
      <c r="F37" s="76" t="s">
        <v>201</v>
      </c>
      <c r="G37" s="123">
        <f>G38/100</f>
        <v>1</v>
      </c>
      <c r="H37" s="43" t="s">
        <v>409</v>
      </c>
    </row>
    <row r="38" spans="1:8" s="9" customFormat="1" ht="198.75" customHeight="1">
      <c r="A38" s="46" t="s">
        <v>203</v>
      </c>
      <c r="B38" s="165"/>
      <c r="C38" s="167"/>
      <c r="D38" s="167"/>
      <c r="E38" s="43" t="s">
        <v>365</v>
      </c>
      <c r="F38" s="128" t="s">
        <v>204</v>
      </c>
      <c r="G38" s="116">
        <v>100</v>
      </c>
      <c r="H38" s="43" t="s">
        <v>205</v>
      </c>
    </row>
    <row r="39" spans="1:8" s="9" customFormat="1" ht="278.25" customHeight="1">
      <c r="A39" s="46" t="s">
        <v>206</v>
      </c>
      <c r="B39" s="165"/>
      <c r="C39" s="43" t="s">
        <v>207</v>
      </c>
      <c r="D39" s="43" t="s">
        <v>208</v>
      </c>
      <c r="E39" s="43">
        <v>0.01</v>
      </c>
      <c r="F39" s="43" t="s">
        <v>209</v>
      </c>
      <c r="G39" s="116">
        <v>1</v>
      </c>
      <c r="H39" s="43" t="s">
        <v>410</v>
      </c>
    </row>
    <row r="40" spans="1:8" s="9" customFormat="1" ht="232.5" customHeight="1">
      <c r="A40" s="78" t="s">
        <v>277</v>
      </c>
      <c r="B40" s="124" t="s">
        <v>350</v>
      </c>
      <c r="C40" s="111" t="s">
        <v>411</v>
      </c>
      <c r="D40" s="111" t="s">
        <v>352</v>
      </c>
      <c r="E40" s="129">
        <v>0.01</v>
      </c>
      <c r="F40" s="129" t="s">
        <v>353</v>
      </c>
      <c r="G40" s="116">
        <v>1</v>
      </c>
      <c r="H40" s="43" t="s">
        <v>412</v>
      </c>
    </row>
    <row r="41" spans="1:8" s="9" customFormat="1" ht="409.5">
      <c r="A41" s="78" t="s">
        <v>211</v>
      </c>
      <c r="B41" s="115" t="s">
        <v>413</v>
      </c>
      <c r="C41" s="70" t="s">
        <v>414</v>
      </c>
      <c r="D41" s="70" t="s">
        <v>214</v>
      </c>
      <c r="E41" s="43">
        <v>0.05</v>
      </c>
      <c r="F41" s="76" t="s">
        <v>215</v>
      </c>
      <c r="G41" s="116">
        <v>1</v>
      </c>
      <c r="H41" s="43" t="s">
        <v>412</v>
      </c>
    </row>
    <row r="42" spans="1:8" s="9" customFormat="1" ht="63">
      <c r="A42" s="81" t="s">
        <v>357</v>
      </c>
      <c r="B42" s="83" t="s">
        <v>415</v>
      </c>
      <c r="C42" s="83" t="s">
        <v>416</v>
      </c>
      <c r="D42" s="83" t="s">
        <v>360</v>
      </c>
      <c r="E42" s="83">
        <v>0.05</v>
      </c>
      <c r="F42" s="83" t="s">
        <v>361</v>
      </c>
      <c r="G42" s="116">
        <v>1</v>
      </c>
      <c r="H42" s="83" t="s">
        <v>417</v>
      </c>
    </row>
    <row r="43" spans="1:8">
      <c r="B43" s="90"/>
    </row>
    <row r="44" spans="1:8">
      <c r="B44" s="90"/>
    </row>
    <row r="45" spans="1:8">
      <c r="B45" s="90"/>
    </row>
  </sheetData>
  <sheetProtection sheet="1" objects="1" scenarios="1"/>
  <mergeCells count="11">
    <mergeCell ref="A1:H1"/>
    <mergeCell ref="D3:F3"/>
    <mergeCell ref="B5:B20"/>
    <mergeCell ref="B21:B23"/>
    <mergeCell ref="B26:B39"/>
    <mergeCell ref="C8:C10"/>
    <mergeCell ref="C12:C14"/>
    <mergeCell ref="C16:C18"/>
    <mergeCell ref="C27:C29"/>
    <mergeCell ref="C37:C38"/>
    <mergeCell ref="D37:D38"/>
  </mergeCells>
  <dataValidations count="2">
    <dataValidation type="list" allowBlank="1" showInputMessage="1" showErrorMessage="1" sqref="G11">
      <formula1>#REF!</formula1>
    </dataValidation>
    <dataValidation type="list" allowBlank="1" showInputMessage="1" showErrorMessage="1" sqref="G6:G7 G9:G10 G13:G15 G17:G20 G22:G25 G28:G36 G39:G42">
      <formula1>"0,1"</formula1>
    </dataValidation>
  </dataValidations>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5"/>
  <sheetViews>
    <sheetView tabSelected="1" view="pageBreakPreview" zoomScale="60" zoomScaleNormal="55" workbookViewId="0">
      <selection activeCell="C14" sqref="C14"/>
    </sheetView>
  </sheetViews>
  <sheetFormatPr defaultColWidth="9" defaultRowHeight="15.75" outlineLevelRow="1"/>
  <cols>
    <col min="1" max="1" width="8.5703125" style="3" customWidth="1"/>
    <col min="2" max="2" width="53.42578125" style="88" customWidth="1"/>
    <col min="3" max="3" width="73.5703125" style="5" customWidth="1"/>
    <col min="4" max="4" width="56.85546875" style="5" customWidth="1"/>
    <col min="5" max="5" width="13.5703125" style="121" customWidth="1"/>
    <col min="6" max="6" width="17.42578125" style="5" customWidth="1"/>
    <col min="7" max="7" width="31" style="7" customWidth="1"/>
    <col min="8" max="8" width="22.42578125" style="8" customWidth="1"/>
    <col min="9" max="9" width="23.42578125" style="7" customWidth="1"/>
  </cols>
  <sheetData>
    <row r="1" spans="1:16" ht="40.5" customHeight="1">
      <c r="A1" s="171" t="s">
        <v>788</v>
      </c>
      <c r="B1" s="171"/>
      <c r="C1" s="171"/>
      <c r="D1" s="171"/>
      <c r="E1" s="171"/>
      <c r="F1" s="171"/>
      <c r="G1" s="171"/>
      <c r="H1" s="171"/>
      <c r="I1"/>
      <c r="J1" s="157"/>
    </row>
    <row r="2" spans="1:16" s="2" customFormat="1" ht="35.25" hidden="1" customHeight="1" outlineLevel="1" thickBot="1">
      <c r="A2" s="19" t="s">
        <v>761</v>
      </c>
      <c r="C2" s="14" t="s">
        <v>518</v>
      </c>
      <c r="D2" s="15"/>
      <c r="E2" s="16" t="s">
        <v>519</v>
      </c>
      <c r="F2" s="17">
        <f>AVERAGE(H7:K7)</f>
        <v>1</v>
      </c>
      <c r="G2" s="16"/>
      <c r="H2" s="18"/>
      <c r="I2" s="21"/>
      <c r="J2" s="157"/>
      <c r="K2" s="18"/>
      <c r="L2" s="18"/>
      <c r="M2" s="57" t="s">
        <v>518</v>
      </c>
      <c r="N2" s="18"/>
      <c r="O2" s="18"/>
      <c r="P2" s="58"/>
    </row>
    <row r="3" spans="1:16" s="2" customFormat="1" ht="35.25" hidden="1" customHeight="1" outlineLevel="1" thickBot="1">
      <c r="A3" s="15" t="s">
        <v>520</v>
      </c>
      <c r="B3" s="19"/>
      <c r="C3" s="20" t="s">
        <v>521</v>
      </c>
      <c r="D3" s="21"/>
      <c r="E3" s="18"/>
      <c r="F3" s="21"/>
      <c r="G3" s="21"/>
      <c r="H3" s="18"/>
      <c r="I3" s="18"/>
      <c r="J3" s="157"/>
      <c r="K3" s="18"/>
      <c r="L3" s="18"/>
      <c r="M3" s="57" t="s">
        <v>522</v>
      </c>
    </row>
    <row r="4" spans="1:16" ht="66" customHeight="1" collapsed="1">
      <c r="A4" s="25" t="s">
        <v>1</v>
      </c>
      <c r="B4" s="143" t="s">
        <v>2</v>
      </c>
      <c r="C4" s="143" t="s">
        <v>3</v>
      </c>
      <c r="D4" s="143" t="s">
        <v>4</v>
      </c>
      <c r="E4" s="143" t="s">
        <v>5</v>
      </c>
      <c r="F4" s="143" t="s">
        <v>6</v>
      </c>
      <c r="G4" s="150" t="s">
        <v>524</v>
      </c>
      <c r="H4" s="143" t="s">
        <v>789</v>
      </c>
      <c r="I4" s="151" t="s">
        <v>790</v>
      </c>
      <c r="J4" s="157"/>
    </row>
    <row r="5" spans="1:16" s="120" customFormat="1" ht="55.5" customHeight="1">
      <c r="A5" s="122"/>
      <c r="B5" s="144"/>
      <c r="C5" s="144"/>
      <c r="D5" s="172" t="s">
        <v>9</v>
      </c>
      <c r="E5" s="173"/>
      <c r="F5" s="173"/>
      <c r="G5" s="33" t="s">
        <v>363</v>
      </c>
      <c r="H5" s="53">
        <f>E6*H6+E148*H148+E152*H152</f>
        <v>1</v>
      </c>
      <c r="I5" s="33"/>
      <c r="J5" s="157"/>
    </row>
    <row r="6" spans="1:16" ht="129.75" customHeight="1">
      <c r="A6" s="41" t="s">
        <v>51</v>
      </c>
      <c r="B6" s="140" t="s">
        <v>364</v>
      </c>
      <c r="C6" s="140"/>
      <c r="D6" s="140" t="s">
        <v>13</v>
      </c>
      <c r="E6" s="140">
        <v>0.9</v>
      </c>
      <c r="F6" s="142" t="s">
        <v>14</v>
      </c>
      <c r="G6" s="147" t="s">
        <v>759</v>
      </c>
      <c r="H6" s="53">
        <f>E7*H7+E70*H70+E80*H80+E84*H84+E93*H93+E144*H144</f>
        <v>1</v>
      </c>
      <c r="I6" s="147"/>
    </row>
    <row r="7" spans="1:16" ht="70.5" customHeight="1">
      <c r="A7" s="41" t="s">
        <v>16</v>
      </c>
      <c r="B7" s="166" t="s">
        <v>367</v>
      </c>
      <c r="C7" s="140" t="s">
        <v>368</v>
      </c>
      <c r="D7" s="124" t="s">
        <v>57</v>
      </c>
      <c r="E7" s="124">
        <v>0.05</v>
      </c>
      <c r="F7" s="142" t="s">
        <v>58</v>
      </c>
      <c r="G7" s="147" t="s">
        <v>758</v>
      </c>
      <c r="H7" s="55">
        <f>E8*H8+E14*H14+E18*H18+E24*H24+E28*H28+E42*H42+E48*H48+E58*H58+E64*H64</f>
        <v>1</v>
      </c>
      <c r="I7" s="147"/>
    </row>
    <row r="8" spans="1:16" ht="102.75" customHeight="1">
      <c r="A8" s="145" t="s">
        <v>60</v>
      </c>
      <c r="B8" s="169"/>
      <c r="C8" s="140" t="s">
        <v>61</v>
      </c>
      <c r="D8" s="140" t="s">
        <v>226</v>
      </c>
      <c r="E8" s="140">
        <v>0.1</v>
      </c>
      <c r="F8" s="142" t="s">
        <v>63</v>
      </c>
      <c r="G8" s="147" t="s">
        <v>64</v>
      </c>
      <c r="H8" s="48">
        <v>1</v>
      </c>
      <c r="I8" s="147"/>
    </row>
    <row r="9" spans="1:16" s="156" customFormat="1" ht="21" hidden="1" customHeight="1" outlineLevel="1">
      <c r="A9" s="152"/>
      <c r="B9" s="169"/>
      <c r="C9" s="153" t="s">
        <v>542</v>
      </c>
      <c r="D9" s="153"/>
      <c r="E9" s="154"/>
      <c r="F9" s="153"/>
      <c r="G9" s="155"/>
      <c r="H9" s="52" t="s">
        <v>546</v>
      </c>
      <c r="I9" s="155"/>
    </row>
    <row r="10" spans="1:16" s="156" customFormat="1" ht="35.25" hidden="1" customHeight="1" outlineLevel="1">
      <c r="A10" s="152"/>
      <c r="B10" s="169"/>
      <c r="C10" s="153" t="s">
        <v>632</v>
      </c>
      <c r="D10" s="153"/>
      <c r="E10" s="154"/>
      <c r="F10" s="153"/>
      <c r="G10" s="155"/>
      <c r="H10" s="52" t="s">
        <v>546</v>
      </c>
      <c r="I10" s="155"/>
    </row>
    <row r="11" spans="1:16" s="156" customFormat="1" ht="22.5" hidden="1" customHeight="1" outlineLevel="1">
      <c r="A11" s="152"/>
      <c r="B11" s="169"/>
      <c r="C11" s="153" t="s">
        <v>633</v>
      </c>
      <c r="D11" s="153"/>
      <c r="E11" s="154"/>
      <c r="F11" s="153"/>
      <c r="G11" s="155"/>
      <c r="H11" s="52" t="s">
        <v>546</v>
      </c>
      <c r="I11" s="155"/>
    </row>
    <row r="12" spans="1:16" s="156" customFormat="1" ht="21.75" hidden="1" customHeight="1" outlineLevel="1">
      <c r="A12" s="152"/>
      <c r="B12" s="169"/>
      <c r="C12" s="153" t="s">
        <v>634</v>
      </c>
      <c r="D12" s="153"/>
      <c r="E12" s="154"/>
      <c r="F12" s="153"/>
      <c r="G12" s="155"/>
      <c r="H12" s="52" t="s">
        <v>546</v>
      </c>
      <c r="I12" s="155"/>
    </row>
    <row r="13" spans="1:16" s="156" customFormat="1" ht="39" hidden="1" customHeight="1" outlineLevel="1">
      <c r="A13" s="152"/>
      <c r="B13" s="169"/>
      <c r="C13" s="153" t="s">
        <v>635</v>
      </c>
      <c r="D13" s="153"/>
      <c r="E13" s="154"/>
      <c r="F13" s="153"/>
      <c r="G13" s="155"/>
      <c r="H13" s="52" t="s">
        <v>546</v>
      </c>
      <c r="I13" s="155"/>
    </row>
    <row r="14" spans="1:16" ht="118.5" customHeight="1" collapsed="1">
      <c r="A14" s="145" t="s">
        <v>65</v>
      </c>
      <c r="B14" s="169"/>
      <c r="C14" s="140" t="s">
        <v>370</v>
      </c>
      <c r="D14" s="140" t="s">
        <v>67</v>
      </c>
      <c r="E14" s="140">
        <v>0.1</v>
      </c>
      <c r="F14" s="142" t="s">
        <v>68</v>
      </c>
      <c r="G14" s="147" t="s">
        <v>64</v>
      </c>
      <c r="H14" s="48">
        <v>1</v>
      </c>
      <c r="I14" s="147"/>
    </row>
    <row r="15" spans="1:16" s="2" customFormat="1" ht="27.75" hidden="1" customHeight="1" outlineLevel="1">
      <c r="A15" s="54"/>
      <c r="B15" s="169"/>
      <c r="C15" s="49" t="s">
        <v>762</v>
      </c>
      <c r="D15" s="49"/>
      <c r="E15" s="50"/>
      <c r="F15" s="49"/>
      <c r="G15" s="52"/>
      <c r="H15" s="49"/>
      <c r="I15" s="52"/>
    </row>
    <row r="16" spans="1:16" s="2" customFormat="1" ht="26.25" hidden="1" customHeight="1" outlineLevel="1">
      <c r="A16" s="54"/>
      <c r="B16" s="169"/>
      <c r="C16" s="49" t="s">
        <v>637</v>
      </c>
      <c r="D16" s="49"/>
      <c r="E16" s="50"/>
      <c r="F16" s="49"/>
      <c r="G16" s="52"/>
      <c r="H16" s="49"/>
      <c r="I16" s="52"/>
    </row>
    <row r="17" spans="1:9" s="2" customFormat="1" ht="51.75" hidden="1" customHeight="1" outlineLevel="1">
      <c r="A17" s="54"/>
      <c r="B17" s="169"/>
      <c r="C17" s="49" t="s">
        <v>638</v>
      </c>
      <c r="D17" s="49"/>
      <c r="E17" s="50"/>
      <c r="F17" s="49"/>
      <c r="G17" s="52"/>
      <c r="H17" s="49"/>
      <c r="I17" s="52"/>
    </row>
    <row r="18" spans="1:9" ht="65.25" customHeight="1" collapsed="1">
      <c r="A18" s="145" t="s">
        <v>69</v>
      </c>
      <c r="B18" s="169"/>
      <c r="C18" s="166" t="s">
        <v>371</v>
      </c>
      <c r="D18" s="140" t="s">
        <v>372</v>
      </c>
      <c r="E18" s="140">
        <v>0.1</v>
      </c>
      <c r="F18" s="142" t="s">
        <v>72</v>
      </c>
      <c r="G18" s="147" t="s">
        <v>752</v>
      </c>
      <c r="H18" s="53">
        <f>IF(OR(H19=0,H20=0),0,E19*H19+E20*H20)</f>
        <v>1</v>
      </c>
      <c r="I18" s="147"/>
    </row>
    <row r="19" spans="1:9" ht="72" customHeight="1">
      <c r="A19" s="145" t="s">
        <v>74</v>
      </c>
      <c r="B19" s="169"/>
      <c r="C19" s="169"/>
      <c r="D19" s="140" t="s">
        <v>75</v>
      </c>
      <c r="E19" s="140">
        <v>0.5</v>
      </c>
      <c r="F19" s="140" t="s">
        <v>76</v>
      </c>
      <c r="G19" s="147" t="s">
        <v>132</v>
      </c>
      <c r="H19" s="48">
        <v>1</v>
      </c>
      <c r="I19" s="147"/>
    </row>
    <row r="20" spans="1:9" ht="63" customHeight="1">
      <c r="A20" s="145" t="s">
        <v>77</v>
      </c>
      <c r="B20" s="169"/>
      <c r="C20" s="167"/>
      <c r="D20" s="140" t="s">
        <v>78</v>
      </c>
      <c r="E20" s="140">
        <v>0.5</v>
      </c>
      <c r="F20" s="140" t="s">
        <v>79</v>
      </c>
      <c r="G20" s="147" t="s">
        <v>132</v>
      </c>
      <c r="H20" s="48">
        <v>1</v>
      </c>
      <c r="I20" s="147"/>
    </row>
    <row r="21" spans="1:9" s="2" customFormat="1" ht="29.1" hidden="1" customHeight="1" outlineLevel="1">
      <c r="A21" s="54"/>
      <c r="B21" s="169"/>
      <c r="C21" s="49" t="s">
        <v>550</v>
      </c>
      <c r="D21" s="49"/>
      <c r="E21" s="50"/>
      <c r="F21" s="49"/>
      <c r="G21" s="52" t="s">
        <v>546</v>
      </c>
      <c r="H21" s="49"/>
      <c r="I21" s="52"/>
    </row>
    <row r="22" spans="1:9" s="2" customFormat="1" ht="70.5" hidden="1" customHeight="1" outlineLevel="1">
      <c r="A22" s="54"/>
      <c r="B22" s="169"/>
      <c r="C22" s="49" t="s">
        <v>639</v>
      </c>
      <c r="D22" s="49"/>
      <c r="E22" s="50"/>
      <c r="F22" s="49"/>
      <c r="G22" s="52" t="s">
        <v>546</v>
      </c>
      <c r="H22" s="49"/>
      <c r="I22" s="52"/>
    </row>
    <row r="23" spans="1:9" s="2" customFormat="1" ht="51.75" hidden="1" customHeight="1" outlineLevel="1">
      <c r="A23" s="54"/>
      <c r="B23" s="169"/>
      <c r="C23" s="49" t="s">
        <v>640</v>
      </c>
      <c r="D23" s="49"/>
      <c r="E23" s="50"/>
      <c r="F23" s="49"/>
      <c r="G23" s="52" t="s">
        <v>546</v>
      </c>
      <c r="H23" s="49"/>
      <c r="I23" s="52"/>
    </row>
    <row r="24" spans="1:9" ht="108" customHeight="1" collapsed="1">
      <c r="A24" s="145" t="s">
        <v>81</v>
      </c>
      <c r="B24" s="169"/>
      <c r="C24" s="140" t="s">
        <v>82</v>
      </c>
      <c r="D24" s="140" t="s">
        <v>83</v>
      </c>
      <c r="E24" s="140">
        <v>0.1</v>
      </c>
      <c r="F24" s="98" t="s">
        <v>84</v>
      </c>
      <c r="G24" s="147" t="s">
        <v>21</v>
      </c>
      <c r="H24" s="48">
        <v>1</v>
      </c>
      <c r="I24" s="147"/>
    </row>
    <row r="25" spans="1:9" s="2" customFormat="1" ht="33.950000000000003" hidden="1" customHeight="1" outlineLevel="1">
      <c r="A25" s="54"/>
      <c r="B25" s="169"/>
      <c r="C25" s="49" t="s">
        <v>554</v>
      </c>
      <c r="D25" s="49"/>
      <c r="E25" s="50"/>
      <c r="F25" s="49"/>
      <c r="G25" s="52" t="s">
        <v>546</v>
      </c>
      <c r="H25" s="49"/>
      <c r="I25" s="52"/>
    </row>
    <row r="26" spans="1:9" s="2" customFormat="1" ht="33.950000000000003" hidden="1" customHeight="1" outlineLevel="1">
      <c r="A26" s="54"/>
      <c r="B26" s="169"/>
      <c r="C26" s="49" t="s">
        <v>641</v>
      </c>
      <c r="D26" s="49"/>
      <c r="E26" s="50"/>
      <c r="F26" s="49"/>
      <c r="G26" s="52" t="s">
        <v>546</v>
      </c>
      <c r="H26" s="49"/>
      <c r="I26" s="52"/>
    </row>
    <row r="27" spans="1:9" s="2" customFormat="1" ht="36" hidden="1" customHeight="1" outlineLevel="1">
      <c r="A27" s="54"/>
      <c r="B27" s="169"/>
      <c r="C27" s="49" t="s">
        <v>642</v>
      </c>
      <c r="D27" s="49"/>
      <c r="E27" s="50"/>
      <c r="F27" s="49"/>
      <c r="G27" s="52" t="s">
        <v>546</v>
      </c>
      <c r="H27" s="49"/>
      <c r="I27" s="52"/>
    </row>
    <row r="28" spans="1:9" ht="117.75" customHeight="1" collapsed="1">
      <c r="A28" s="145" t="s">
        <v>86</v>
      </c>
      <c r="B28" s="169"/>
      <c r="C28" s="166" t="s">
        <v>375</v>
      </c>
      <c r="D28" s="140" t="s">
        <v>376</v>
      </c>
      <c r="E28" s="140">
        <v>0.1</v>
      </c>
      <c r="F28" s="142" t="s">
        <v>89</v>
      </c>
      <c r="G28" s="147" t="s">
        <v>753</v>
      </c>
      <c r="H28" s="53">
        <f>IF(OR(H29=0,H30=0),0,E29*H29+E30*H30)</f>
        <v>1</v>
      </c>
      <c r="I28" s="147"/>
    </row>
    <row r="29" spans="1:9" ht="108.75" customHeight="1">
      <c r="A29" s="145" t="s">
        <v>91</v>
      </c>
      <c r="B29" s="169"/>
      <c r="C29" s="169"/>
      <c r="D29" s="140" t="s">
        <v>378</v>
      </c>
      <c r="E29" s="140">
        <v>0.5</v>
      </c>
      <c r="F29" s="142" t="s">
        <v>93</v>
      </c>
      <c r="G29" s="147" t="s">
        <v>21</v>
      </c>
      <c r="H29" s="48">
        <v>1</v>
      </c>
      <c r="I29" s="147"/>
    </row>
    <row r="30" spans="1:9" ht="120" customHeight="1">
      <c r="A30" s="145" t="s">
        <v>95</v>
      </c>
      <c r="B30" s="169"/>
      <c r="C30" s="167"/>
      <c r="D30" s="140" t="s">
        <v>252</v>
      </c>
      <c r="E30" s="140">
        <v>0.5</v>
      </c>
      <c r="F30" s="142" t="s">
        <v>97</v>
      </c>
      <c r="G30" s="147" t="s">
        <v>64</v>
      </c>
      <c r="H30" s="48">
        <v>1</v>
      </c>
      <c r="I30" s="147"/>
    </row>
    <row r="31" spans="1:9" s="2" customFormat="1" ht="27.95" hidden="1" customHeight="1" outlineLevel="1">
      <c r="A31" s="54"/>
      <c r="B31" s="169"/>
      <c r="C31" s="49" t="s">
        <v>556</v>
      </c>
      <c r="D31" s="49"/>
      <c r="E31" s="50"/>
      <c r="F31" s="49"/>
      <c r="G31" s="49"/>
      <c r="H31" s="52" t="s">
        <v>546</v>
      </c>
      <c r="I31" s="49"/>
    </row>
    <row r="32" spans="1:9" s="2" customFormat="1" ht="30" hidden="1" customHeight="1" outlineLevel="1">
      <c r="A32" s="54"/>
      <c r="B32" s="169"/>
      <c r="C32" s="49" t="s">
        <v>643</v>
      </c>
      <c r="D32" s="49"/>
      <c r="E32" s="50"/>
      <c r="F32" s="49"/>
      <c r="G32" s="49"/>
      <c r="H32" s="52" t="s">
        <v>546</v>
      </c>
      <c r="I32" s="49"/>
    </row>
    <row r="33" spans="1:9" s="2" customFormat="1" ht="33.950000000000003" hidden="1" customHeight="1" outlineLevel="1">
      <c r="A33" s="54"/>
      <c r="B33" s="169"/>
      <c r="C33" s="49" t="s">
        <v>644</v>
      </c>
      <c r="D33" s="49"/>
      <c r="E33" s="50"/>
      <c r="F33" s="49"/>
      <c r="G33" s="49"/>
      <c r="H33" s="52" t="s">
        <v>546</v>
      </c>
      <c r="I33" s="49"/>
    </row>
    <row r="34" spans="1:9" s="2" customFormat="1" ht="36" hidden="1" customHeight="1" outlineLevel="1">
      <c r="A34" s="54"/>
      <c r="B34" s="169"/>
      <c r="C34" s="49" t="s">
        <v>645</v>
      </c>
      <c r="D34" s="49"/>
      <c r="E34" s="50"/>
      <c r="F34" s="49"/>
      <c r="G34" s="49"/>
      <c r="H34" s="52" t="s">
        <v>546</v>
      </c>
      <c r="I34" s="49"/>
    </row>
    <row r="35" spans="1:9" s="2" customFormat="1" ht="33.950000000000003" hidden="1" customHeight="1" outlineLevel="1">
      <c r="A35" s="54"/>
      <c r="B35" s="169"/>
      <c r="C35" s="49" t="s">
        <v>646</v>
      </c>
      <c r="D35" s="49"/>
      <c r="E35" s="50"/>
      <c r="F35" s="49"/>
      <c r="G35" s="49"/>
      <c r="H35" s="52" t="s">
        <v>546</v>
      </c>
      <c r="I35" s="49"/>
    </row>
    <row r="36" spans="1:9" s="2" customFormat="1" ht="36" hidden="1" customHeight="1" outlineLevel="1">
      <c r="A36" s="54"/>
      <c r="B36" s="169"/>
      <c r="C36" s="49" t="s">
        <v>647</v>
      </c>
      <c r="D36" s="49"/>
      <c r="E36" s="50"/>
      <c r="F36" s="49"/>
      <c r="G36" s="49"/>
      <c r="H36" s="52" t="s">
        <v>546</v>
      </c>
      <c r="I36" s="49"/>
    </row>
    <row r="37" spans="1:9" s="2" customFormat="1" ht="33" hidden="1" customHeight="1" outlineLevel="1">
      <c r="A37" s="54"/>
      <c r="B37" s="169"/>
      <c r="C37" s="49" t="s">
        <v>648</v>
      </c>
      <c r="D37" s="49"/>
      <c r="E37" s="50"/>
      <c r="F37" s="49"/>
      <c r="G37" s="49"/>
      <c r="H37" s="52" t="s">
        <v>546</v>
      </c>
      <c r="I37" s="49"/>
    </row>
    <row r="38" spans="1:9" s="2" customFormat="1" ht="36" hidden="1" customHeight="1" outlineLevel="1">
      <c r="A38" s="54"/>
      <c r="B38" s="169"/>
      <c r="C38" s="49" t="s">
        <v>649</v>
      </c>
      <c r="D38" s="49"/>
      <c r="E38" s="50"/>
      <c r="F38" s="49"/>
      <c r="G38" s="49"/>
      <c r="H38" s="52" t="s">
        <v>546</v>
      </c>
      <c r="I38" s="49"/>
    </row>
    <row r="39" spans="1:9" s="2" customFormat="1" ht="36" hidden="1" customHeight="1" outlineLevel="1">
      <c r="A39" s="54"/>
      <c r="B39" s="169"/>
      <c r="C39" s="49" t="s">
        <v>650</v>
      </c>
      <c r="D39" s="49"/>
      <c r="E39" s="50"/>
      <c r="F39" s="49"/>
      <c r="G39" s="49"/>
      <c r="H39" s="52" t="s">
        <v>546</v>
      </c>
      <c r="I39" s="49"/>
    </row>
    <row r="40" spans="1:9" s="2" customFormat="1" ht="66" hidden="1" customHeight="1" outlineLevel="1">
      <c r="A40" s="54"/>
      <c r="B40" s="169"/>
      <c r="C40" s="49" t="s">
        <v>763</v>
      </c>
      <c r="D40" s="49"/>
      <c r="E40" s="50"/>
      <c r="F40" s="49"/>
      <c r="G40" s="49"/>
      <c r="H40" s="52" t="s">
        <v>546</v>
      </c>
      <c r="I40" s="49"/>
    </row>
    <row r="41" spans="1:9" s="2" customFormat="1" ht="51.75" hidden="1" customHeight="1" outlineLevel="1">
      <c r="A41" s="54"/>
      <c r="B41" s="169"/>
      <c r="C41" s="49" t="s">
        <v>652</v>
      </c>
      <c r="D41" s="49"/>
      <c r="E41" s="50"/>
      <c r="F41" s="49"/>
      <c r="G41" s="49"/>
      <c r="H41" s="52" t="s">
        <v>546</v>
      </c>
      <c r="I41" s="49"/>
    </row>
    <row r="42" spans="1:9" ht="120.75" customHeight="1" collapsed="1">
      <c r="A42" s="145" t="s">
        <v>98</v>
      </c>
      <c r="B42" s="169"/>
      <c r="C42" s="140" t="s">
        <v>99</v>
      </c>
      <c r="D42" s="140" t="s">
        <v>100</v>
      </c>
      <c r="E42" s="140">
        <v>0.1</v>
      </c>
      <c r="F42" s="142" t="s">
        <v>101</v>
      </c>
      <c r="G42" s="147" t="s">
        <v>64</v>
      </c>
      <c r="H42" s="48">
        <v>1</v>
      </c>
      <c r="I42" s="147"/>
    </row>
    <row r="43" spans="1:9" s="2" customFormat="1" ht="35.1" hidden="1" customHeight="1" outlineLevel="1">
      <c r="A43" s="54"/>
      <c r="B43" s="169"/>
      <c r="C43" s="49" t="s">
        <v>560</v>
      </c>
      <c r="D43" s="49"/>
      <c r="E43" s="50"/>
      <c r="F43" s="49"/>
      <c r="G43" s="49"/>
      <c r="H43" s="52" t="s">
        <v>546</v>
      </c>
      <c r="I43" s="49"/>
    </row>
    <row r="44" spans="1:9" s="2" customFormat="1" ht="41.25" hidden="1" customHeight="1" outlineLevel="1">
      <c r="A44" s="54"/>
      <c r="B44" s="169"/>
      <c r="C44" s="49" t="s">
        <v>653</v>
      </c>
      <c r="D44" s="49"/>
      <c r="E44" s="50"/>
      <c r="F44" s="49"/>
      <c r="G44" s="49"/>
      <c r="H44" s="52" t="s">
        <v>546</v>
      </c>
      <c r="I44" s="49"/>
    </row>
    <row r="45" spans="1:9" s="2" customFormat="1" ht="39.75" hidden="1" customHeight="1" outlineLevel="1">
      <c r="A45" s="54"/>
      <c r="B45" s="169"/>
      <c r="C45" s="49" t="s">
        <v>654</v>
      </c>
      <c r="D45" s="49"/>
      <c r="E45" s="50"/>
      <c r="F45" s="49"/>
      <c r="G45" s="49"/>
      <c r="H45" s="52" t="s">
        <v>546</v>
      </c>
      <c r="I45" s="49"/>
    </row>
    <row r="46" spans="1:9" s="2" customFormat="1" ht="41.25" hidden="1" customHeight="1" outlineLevel="1">
      <c r="A46" s="54"/>
      <c r="B46" s="169"/>
      <c r="C46" s="49" t="s">
        <v>655</v>
      </c>
      <c r="D46" s="49"/>
      <c r="E46" s="50"/>
      <c r="F46" s="49"/>
      <c r="G46" s="49"/>
      <c r="H46" s="52" t="s">
        <v>546</v>
      </c>
      <c r="I46" s="49"/>
    </row>
    <row r="47" spans="1:9" s="2" customFormat="1" ht="38.25" hidden="1" customHeight="1" outlineLevel="1">
      <c r="A47" s="54"/>
      <c r="B47" s="169"/>
      <c r="C47" s="49" t="s">
        <v>656</v>
      </c>
      <c r="D47" s="49"/>
      <c r="E47" s="50"/>
      <c r="F47" s="49"/>
      <c r="G47" s="49"/>
      <c r="H47" s="52" t="s">
        <v>546</v>
      </c>
      <c r="I47" s="49"/>
    </row>
    <row r="48" spans="1:9" ht="120" customHeight="1" collapsed="1">
      <c r="A48" s="145" t="s">
        <v>103</v>
      </c>
      <c r="B48" s="169"/>
      <c r="C48" s="166" t="s">
        <v>381</v>
      </c>
      <c r="D48" s="140" t="s">
        <v>105</v>
      </c>
      <c r="E48" s="140">
        <v>0.1</v>
      </c>
      <c r="F48" s="142" t="s">
        <v>106</v>
      </c>
      <c r="G48" s="147" t="s">
        <v>754</v>
      </c>
      <c r="H48" s="53">
        <f>IF(OR(H49=0,H50=0),0,E49*H49+E50*H50)</f>
        <v>1</v>
      </c>
      <c r="I48" s="147"/>
    </row>
    <row r="49" spans="1:9" ht="75.75" customHeight="1">
      <c r="A49" s="145" t="s">
        <v>108</v>
      </c>
      <c r="B49" s="169"/>
      <c r="C49" s="169"/>
      <c r="D49" s="140" t="s">
        <v>109</v>
      </c>
      <c r="E49" s="140">
        <v>0.5</v>
      </c>
      <c r="F49" s="140" t="s">
        <v>110</v>
      </c>
      <c r="G49" s="147" t="s">
        <v>64</v>
      </c>
      <c r="H49" s="48">
        <v>1</v>
      </c>
      <c r="I49" s="147"/>
    </row>
    <row r="50" spans="1:9" ht="104.25" customHeight="1">
      <c r="A50" s="145" t="s">
        <v>112</v>
      </c>
      <c r="B50" s="169"/>
      <c r="C50" s="167"/>
      <c r="D50" s="140" t="s">
        <v>383</v>
      </c>
      <c r="E50" s="140">
        <v>0.5</v>
      </c>
      <c r="F50" s="140" t="s">
        <v>114</v>
      </c>
      <c r="G50" s="147" t="s">
        <v>132</v>
      </c>
      <c r="H50" s="48">
        <v>1</v>
      </c>
      <c r="I50" s="147"/>
    </row>
    <row r="51" spans="1:9" s="2" customFormat="1" ht="35.25" hidden="1" customHeight="1" outlineLevel="1">
      <c r="A51" s="54"/>
      <c r="B51" s="169"/>
      <c r="C51" s="49" t="s">
        <v>562</v>
      </c>
      <c r="D51" s="49"/>
      <c r="E51" s="50"/>
      <c r="F51" s="49"/>
      <c r="G51" s="49"/>
      <c r="H51" s="52" t="s">
        <v>546</v>
      </c>
      <c r="I51" s="49"/>
    </row>
    <row r="52" spans="1:9" s="2" customFormat="1" ht="39.75" hidden="1" customHeight="1" outlineLevel="1">
      <c r="A52" s="54"/>
      <c r="B52" s="169"/>
      <c r="C52" s="49" t="s">
        <v>657</v>
      </c>
      <c r="D52" s="49"/>
      <c r="E52" s="50"/>
      <c r="F52" s="49"/>
      <c r="G52" s="49"/>
      <c r="H52" s="52" t="s">
        <v>546</v>
      </c>
      <c r="I52" s="49"/>
    </row>
    <row r="53" spans="1:9" s="2" customFormat="1" ht="26.25" hidden="1" customHeight="1" outlineLevel="1">
      <c r="A53" s="54"/>
      <c r="B53" s="169"/>
      <c r="C53" s="49" t="s">
        <v>658</v>
      </c>
      <c r="D53" s="49"/>
      <c r="E53" s="50"/>
      <c r="F53" s="49"/>
      <c r="G53" s="49"/>
      <c r="H53" s="52" t="s">
        <v>546</v>
      </c>
      <c r="I53" s="49"/>
    </row>
    <row r="54" spans="1:9" s="2" customFormat="1" ht="38.25" hidden="1" customHeight="1" outlineLevel="1">
      <c r="A54" s="54"/>
      <c r="B54" s="169"/>
      <c r="C54" s="49" t="s">
        <v>659</v>
      </c>
      <c r="D54" s="49"/>
      <c r="E54" s="50"/>
      <c r="F54" s="49"/>
      <c r="G54" s="49"/>
      <c r="H54" s="52" t="s">
        <v>546</v>
      </c>
      <c r="I54" s="49"/>
    </row>
    <row r="55" spans="1:9" s="2" customFormat="1" ht="39.75" hidden="1" customHeight="1" outlineLevel="1">
      <c r="A55" s="54"/>
      <c r="B55" s="169"/>
      <c r="C55" s="49" t="s">
        <v>660</v>
      </c>
      <c r="D55" s="49"/>
      <c r="E55" s="50"/>
      <c r="F55" s="49"/>
      <c r="G55" s="49"/>
      <c r="H55" s="52" t="s">
        <v>546</v>
      </c>
      <c r="I55" s="49"/>
    </row>
    <row r="56" spans="1:9" s="2" customFormat="1" ht="39.950000000000003" hidden="1" customHeight="1" outlineLevel="1">
      <c r="A56" s="54"/>
      <c r="B56" s="169"/>
      <c r="C56" s="49" t="s">
        <v>764</v>
      </c>
      <c r="D56" s="49"/>
      <c r="E56" s="50"/>
      <c r="F56" s="49"/>
      <c r="G56" s="49"/>
      <c r="H56" s="52" t="s">
        <v>546</v>
      </c>
      <c r="I56" s="49"/>
    </row>
    <row r="57" spans="1:9" s="2" customFormat="1" ht="38.25" hidden="1" customHeight="1" outlineLevel="1">
      <c r="A57" s="54"/>
      <c r="B57" s="169"/>
      <c r="C57" s="49" t="s">
        <v>765</v>
      </c>
      <c r="D57" s="49"/>
      <c r="E57" s="50"/>
      <c r="F57" s="49"/>
      <c r="G57" s="49"/>
      <c r="H57" s="52" t="s">
        <v>546</v>
      </c>
      <c r="I57" s="49"/>
    </row>
    <row r="58" spans="1:9" ht="138.75" customHeight="1" collapsed="1">
      <c r="A58" s="145" t="s">
        <v>115</v>
      </c>
      <c r="B58" s="169"/>
      <c r="C58" s="140" t="s">
        <v>767</v>
      </c>
      <c r="D58" s="140" t="s">
        <v>117</v>
      </c>
      <c r="E58" s="33">
        <v>0.15</v>
      </c>
      <c r="F58" s="125" t="s">
        <v>118</v>
      </c>
      <c r="G58" s="147" t="s">
        <v>64</v>
      </c>
      <c r="H58" s="48">
        <v>1</v>
      </c>
      <c r="I58" s="147"/>
    </row>
    <row r="59" spans="1:9" s="2" customFormat="1" ht="32.1" hidden="1" customHeight="1" outlineLevel="1">
      <c r="A59" s="54"/>
      <c r="B59" s="169"/>
      <c r="C59" s="49" t="s">
        <v>566</v>
      </c>
      <c r="D59" s="49"/>
      <c r="E59" s="50"/>
      <c r="F59" s="49"/>
      <c r="G59" s="49"/>
      <c r="H59" s="52" t="s">
        <v>546</v>
      </c>
      <c r="I59" s="49"/>
    </row>
    <row r="60" spans="1:9" s="2" customFormat="1" ht="36" hidden="1" customHeight="1" outlineLevel="1">
      <c r="A60" s="54"/>
      <c r="B60" s="169"/>
      <c r="C60" s="49" t="s">
        <v>665</v>
      </c>
      <c r="D60" s="49"/>
      <c r="E60" s="50"/>
      <c r="F60" s="49"/>
      <c r="G60" s="49"/>
      <c r="H60" s="52" t="s">
        <v>546</v>
      </c>
      <c r="I60" s="49"/>
    </row>
    <row r="61" spans="1:9" s="2" customFormat="1" ht="27" hidden="1" customHeight="1" outlineLevel="1">
      <c r="A61" s="54"/>
      <c r="B61" s="169"/>
      <c r="C61" s="49" t="s">
        <v>666</v>
      </c>
      <c r="D61" s="49"/>
      <c r="E61" s="50"/>
      <c r="F61" s="49"/>
      <c r="G61" s="49"/>
      <c r="H61" s="52" t="s">
        <v>546</v>
      </c>
      <c r="I61" s="49"/>
    </row>
    <row r="62" spans="1:9" s="2" customFormat="1" ht="36" hidden="1" customHeight="1" outlineLevel="1">
      <c r="A62" s="54"/>
      <c r="B62" s="169"/>
      <c r="C62" s="49" t="s">
        <v>766</v>
      </c>
      <c r="D62" s="49"/>
      <c r="E62" s="50"/>
      <c r="F62" s="49"/>
      <c r="G62" s="49"/>
      <c r="H62" s="52" t="s">
        <v>546</v>
      </c>
      <c r="I62" s="49"/>
    </row>
    <row r="63" spans="1:9" s="2" customFormat="1" ht="36.950000000000003" hidden="1" customHeight="1" outlineLevel="1">
      <c r="A63" s="54"/>
      <c r="B63" s="169"/>
      <c r="C63" s="49" t="s">
        <v>667</v>
      </c>
      <c r="D63" s="49"/>
      <c r="E63" s="50"/>
      <c r="F63" s="49"/>
      <c r="G63" s="49"/>
      <c r="H63" s="52" t="s">
        <v>546</v>
      </c>
      <c r="I63" s="49"/>
    </row>
    <row r="64" spans="1:9" ht="105.75" customHeight="1" collapsed="1">
      <c r="A64" s="145" t="s">
        <v>119</v>
      </c>
      <c r="B64" s="167"/>
      <c r="C64" s="140" t="s">
        <v>263</v>
      </c>
      <c r="D64" s="140" t="s">
        <v>121</v>
      </c>
      <c r="E64" s="33">
        <v>0.15</v>
      </c>
      <c r="F64" s="125" t="s">
        <v>122</v>
      </c>
      <c r="G64" s="147" t="s">
        <v>64</v>
      </c>
      <c r="H64" s="48">
        <v>1</v>
      </c>
      <c r="I64" s="147"/>
    </row>
    <row r="65" spans="1:9" s="2" customFormat="1" ht="27.95" hidden="1" customHeight="1" outlineLevel="1">
      <c r="A65" s="54"/>
      <c r="B65" s="146"/>
      <c r="C65" s="49" t="s">
        <v>568</v>
      </c>
      <c r="D65" s="49"/>
      <c r="E65" s="50"/>
      <c r="F65" s="49"/>
      <c r="G65" s="49"/>
      <c r="H65" s="52" t="s">
        <v>546</v>
      </c>
      <c r="I65" s="49"/>
    </row>
    <row r="66" spans="1:9" s="2" customFormat="1" ht="24" hidden="1" customHeight="1" outlineLevel="1">
      <c r="A66" s="54"/>
      <c r="B66" s="146"/>
      <c r="C66" s="49" t="s">
        <v>668</v>
      </c>
      <c r="D66" s="49"/>
      <c r="E66" s="50"/>
      <c r="F66" s="49"/>
      <c r="G66" s="49"/>
      <c r="H66" s="52" t="s">
        <v>546</v>
      </c>
      <c r="I66" s="49"/>
    </row>
    <row r="67" spans="1:9" s="2" customFormat="1" ht="27" hidden="1" customHeight="1" outlineLevel="1">
      <c r="A67" s="54"/>
      <c r="B67" s="146"/>
      <c r="C67" s="49" t="s">
        <v>669</v>
      </c>
      <c r="D67" s="49"/>
      <c r="E67" s="50"/>
      <c r="F67" s="49"/>
      <c r="G67" s="49"/>
      <c r="H67" s="52" t="s">
        <v>546</v>
      </c>
      <c r="I67" s="49"/>
    </row>
    <row r="68" spans="1:9" s="2" customFormat="1" ht="26.1" hidden="1" customHeight="1" outlineLevel="1">
      <c r="A68" s="54"/>
      <c r="B68" s="146"/>
      <c r="C68" s="49" t="s">
        <v>670</v>
      </c>
      <c r="D68" s="49"/>
      <c r="E68" s="50"/>
      <c r="F68" s="49"/>
      <c r="G68" s="49"/>
      <c r="H68" s="52" t="s">
        <v>546</v>
      </c>
      <c r="I68" s="49"/>
    </row>
    <row r="69" spans="1:9" s="2" customFormat="1" ht="26.1" hidden="1" customHeight="1" outlineLevel="1">
      <c r="A69" s="54"/>
      <c r="B69" s="146"/>
      <c r="C69" s="49" t="s">
        <v>671</v>
      </c>
      <c r="D69" s="49"/>
      <c r="E69" s="50"/>
      <c r="F69" s="49"/>
      <c r="G69" s="49"/>
      <c r="H69" s="52" t="s">
        <v>546</v>
      </c>
      <c r="I69" s="49"/>
    </row>
    <row r="70" spans="1:9" ht="42" customHeight="1" collapsed="1">
      <c r="A70" s="145" t="s">
        <v>22</v>
      </c>
      <c r="B70" s="166" t="s">
        <v>264</v>
      </c>
      <c r="C70" s="140" t="s">
        <v>124</v>
      </c>
      <c r="D70" s="140" t="s">
        <v>125</v>
      </c>
      <c r="E70" s="140">
        <v>0.01</v>
      </c>
      <c r="F70" s="142" t="s">
        <v>126</v>
      </c>
      <c r="G70" s="147" t="s">
        <v>127</v>
      </c>
      <c r="H70" s="53">
        <f>E71*H71+E78*H78</f>
        <v>1</v>
      </c>
      <c r="I70" s="147"/>
    </row>
    <row r="71" spans="1:9" ht="117" customHeight="1">
      <c r="A71" s="62" t="s">
        <v>128</v>
      </c>
      <c r="B71" s="169"/>
      <c r="C71" s="140" t="s">
        <v>385</v>
      </c>
      <c r="D71" s="140" t="s">
        <v>130</v>
      </c>
      <c r="E71" s="140">
        <v>0.5</v>
      </c>
      <c r="F71" s="142" t="s">
        <v>131</v>
      </c>
      <c r="G71" s="147" t="s">
        <v>64</v>
      </c>
      <c r="H71" s="48">
        <v>1</v>
      </c>
      <c r="I71" s="147"/>
    </row>
    <row r="72" spans="1:9" s="2" customFormat="1" ht="29.25" hidden="1" customHeight="1" outlineLevel="1">
      <c r="A72" s="63"/>
      <c r="B72" s="169"/>
      <c r="C72" s="49" t="s">
        <v>571</v>
      </c>
      <c r="D72" s="49"/>
      <c r="E72" s="50"/>
      <c r="F72" s="49"/>
      <c r="G72" s="49"/>
      <c r="H72" s="52" t="s">
        <v>546</v>
      </c>
      <c r="I72" s="49"/>
    </row>
    <row r="73" spans="1:9" s="2" customFormat="1" ht="37.5" hidden="1" customHeight="1" outlineLevel="1">
      <c r="A73" s="63"/>
      <c r="B73" s="169"/>
      <c r="C73" s="49" t="s">
        <v>672</v>
      </c>
      <c r="D73" s="49"/>
      <c r="E73" s="50"/>
      <c r="F73" s="49"/>
      <c r="G73" s="49"/>
      <c r="H73" s="52" t="s">
        <v>546</v>
      </c>
      <c r="I73" s="49"/>
    </row>
    <row r="74" spans="1:9" s="2" customFormat="1" ht="33.75" hidden="1" customHeight="1" outlineLevel="1">
      <c r="A74" s="63"/>
      <c r="B74" s="169"/>
      <c r="C74" s="49" t="s">
        <v>673</v>
      </c>
      <c r="D74" s="49"/>
      <c r="E74" s="50"/>
      <c r="F74" s="49"/>
      <c r="G74" s="49"/>
      <c r="H74" s="52" t="s">
        <v>546</v>
      </c>
      <c r="I74" s="49"/>
    </row>
    <row r="75" spans="1:9" s="2" customFormat="1" ht="29.25" hidden="1" customHeight="1" outlineLevel="1">
      <c r="A75" s="63"/>
      <c r="B75" s="169"/>
      <c r="C75" s="49" t="s">
        <v>674</v>
      </c>
      <c r="D75" s="49"/>
      <c r="E75" s="50"/>
      <c r="F75" s="49"/>
      <c r="G75" s="49"/>
      <c r="H75" s="52" t="s">
        <v>546</v>
      </c>
      <c r="I75" s="49"/>
    </row>
    <row r="76" spans="1:9" s="2" customFormat="1" ht="39" hidden="1" customHeight="1" outlineLevel="1">
      <c r="A76" s="63"/>
      <c r="B76" s="169"/>
      <c r="C76" s="49" t="s">
        <v>675</v>
      </c>
      <c r="D76" s="49"/>
      <c r="E76" s="50"/>
      <c r="F76" s="49"/>
      <c r="G76" s="49"/>
      <c r="H76" s="52" t="s">
        <v>546</v>
      </c>
      <c r="I76" s="49"/>
    </row>
    <row r="77" spans="1:9" s="2" customFormat="1" ht="36" hidden="1" customHeight="1" outlineLevel="1">
      <c r="A77" s="63"/>
      <c r="B77" s="169"/>
      <c r="C77" s="49" t="s">
        <v>676</v>
      </c>
      <c r="D77" s="49"/>
      <c r="E77" s="50"/>
      <c r="F77" s="49"/>
      <c r="G77" s="49"/>
      <c r="H77" s="52" t="s">
        <v>546</v>
      </c>
      <c r="I77" s="49"/>
    </row>
    <row r="78" spans="1:9" ht="91.5" customHeight="1" collapsed="1">
      <c r="A78" s="62" t="s">
        <v>133</v>
      </c>
      <c r="B78" s="167"/>
      <c r="C78" s="140" t="s">
        <v>267</v>
      </c>
      <c r="D78" s="140" t="s">
        <v>268</v>
      </c>
      <c r="E78" s="140">
        <v>0.5</v>
      </c>
      <c r="F78" s="142" t="s">
        <v>136</v>
      </c>
      <c r="G78" s="147" t="s">
        <v>64</v>
      </c>
      <c r="H78" s="48">
        <v>1</v>
      </c>
      <c r="I78" s="147"/>
    </row>
    <row r="79" spans="1:9" s="2" customFormat="1" ht="29.25" hidden="1" customHeight="1" outlineLevel="1">
      <c r="A79" s="63"/>
      <c r="B79" s="149"/>
      <c r="C79" s="49" t="s">
        <v>572</v>
      </c>
      <c r="D79" s="49"/>
      <c r="E79" s="50"/>
      <c r="F79" s="49"/>
      <c r="G79" s="49"/>
      <c r="H79" s="52" t="s">
        <v>546</v>
      </c>
      <c r="I79" s="49"/>
    </row>
    <row r="80" spans="1:9" ht="148.5" customHeight="1" collapsed="1">
      <c r="A80" s="62" t="s">
        <v>27</v>
      </c>
      <c r="B80" s="140" t="s">
        <v>386</v>
      </c>
      <c r="C80" s="140" t="s">
        <v>270</v>
      </c>
      <c r="D80" s="140" t="s">
        <v>139</v>
      </c>
      <c r="E80" s="140">
        <v>0.01</v>
      </c>
      <c r="F80" s="142" t="s">
        <v>140</v>
      </c>
      <c r="G80" s="147" t="s">
        <v>64</v>
      </c>
      <c r="H80" s="48">
        <v>1</v>
      </c>
      <c r="I80" s="147"/>
    </row>
    <row r="81" spans="1:9" s="2" customFormat="1" ht="25.5" hidden="1" customHeight="1" outlineLevel="1">
      <c r="A81" s="63"/>
      <c r="B81" s="149"/>
      <c r="C81" s="49" t="s">
        <v>573</v>
      </c>
      <c r="D81" s="49"/>
      <c r="E81" s="50"/>
      <c r="F81" s="49"/>
      <c r="G81" s="49"/>
      <c r="H81" s="52" t="s">
        <v>546</v>
      </c>
      <c r="I81" s="49"/>
    </row>
    <row r="82" spans="1:9" s="2" customFormat="1" ht="25.5" hidden="1" customHeight="1" outlineLevel="1">
      <c r="A82" s="63"/>
      <c r="B82" s="149"/>
      <c r="C82" s="49" t="s">
        <v>768</v>
      </c>
      <c r="D82" s="49"/>
      <c r="E82" s="50"/>
      <c r="F82" s="49"/>
      <c r="G82" s="49"/>
      <c r="H82" s="52" t="s">
        <v>546</v>
      </c>
      <c r="I82" s="49"/>
    </row>
    <row r="83" spans="1:9" s="2" customFormat="1" ht="25.5" hidden="1" customHeight="1" outlineLevel="1">
      <c r="A83" s="63"/>
      <c r="B83" s="149"/>
      <c r="C83" s="49" t="s">
        <v>769</v>
      </c>
      <c r="D83" s="49"/>
      <c r="E83" s="50"/>
      <c r="F83" s="49"/>
      <c r="G83" s="49"/>
      <c r="H83" s="52" t="s">
        <v>546</v>
      </c>
      <c r="I83" s="49"/>
    </row>
    <row r="84" spans="1:9" s="9" customFormat="1" ht="252" customHeight="1" collapsed="1">
      <c r="A84" s="65" t="s">
        <v>141</v>
      </c>
      <c r="B84" s="33" t="s">
        <v>142</v>
      </c>
      <c r="C84" s="33" t="s">
        <v>575</v>
      </c>
      <c r="D84" s="33" t="s">
        <v>144</v>
      </c>
      <c r="E84" s="33">
        <v>0.3</v>
      </c>
      <c r="F84" s="125" t="s">
        <v>145</v>
      </c>
      <c r="G84" s="147" t="s">
        <v>388</v>
      </c>
      <c r="H84" s="69">
        <v>1</v>
      </c>
      <c r="I84" s="147"/>
    </row>
    <row r="85" spans="1:9" s="2" customFormat="1" ht="27" hidden="1" customHeight="1" outlineLevel="1">
      <c r="A85" s="64"/>
      <c r="B85" s="149"/>
      <c r="C85" s="49" t="s">
        <v>574</v>
      </c>
      <c r="D85" s="49"/>
      <c r="E85" s="50"/>
      <c r="F85" s="49"/>
      <c r="G85" s="49"/>
      <c r="H85" s="52" t="s">
        <v>546</v>
      </c>
      <c r="I85" s="49"/>
    </row>
    <row r="86" spans="1:9" s="2" customFormat="1" ht="54.75" hidden="1" customHeight="1" outlineLevel="1">
      <c r="A86" s="64"/>
      <c r="B86" s="149"/>
      <c r="C86" s="49" t="s">
        <v>687</v>
      </c>
      <c r="D86" s="49"/>
      <c r="E86" s="50"/>
      <c r="F86" s="49"/>
      <c r="G86" s="49"/>
      <c r="H86" s="52" t="s">
        <v>546</v>
      </c>
      <c r="I86" s="49"/>
    </row>
    <row r="87" spans="1:9" s="2" customFormat="1" ht="38.25" hidden="1" customHeight="1" outlineLevel="1">
      <c r="A87" s="64"/>
      <c r="B87" s="149"/>
      <c r="C87" s="49" t="s">
        <v>688</v>
      </c>
      <c r="D87" s="49"/>
      <c r="E87" s="50"/>
      <c r="F87" s="49"/>
      <c r="G87" s="49"/>
      <c r="H87" s="52" t="s">
        <v>546</v>
      </c>
      <c r="I87" s="49"/>
    </row>
    <row r="88" spans="1:9" s="2" customFormat="1" ht="38.25" hidden="1" customHeight="1" outlineLevel="1">
      <c r="A88" s="64"/>
      <c r="B88" s="149"/>
      <c r="C88" s="49" t="s">
        <v>689</v>
      </c>
      <c r="D88" s="49"/>
      <c r="E88" s="50"/>
      <c r="F88" s="49"/>
      <c r="G88" s="49"/>
      <c r="H88" s="52" t="s">
        <v>546</v>
      </c>
      <c r="I88" s="49"/>
    </row>
    <row r="89" spans="1:9" s="2" customFormat="1" ht="23.25" hidden="1" customHeight="1" outlineLevel="1">
      <c r="A89" s="64"/>
      <c r="B89" s="149"/>
      <c r="C89" s="49" t="s">
        <v>690</v>
      </c>
      <c r="D89" s="49"/>
      <c r="E89" s="50"/>
      <c r="F89" s="49"/>
      <c r="G89" s="49"/>
      <c r="H89" s="52" t="s">
        <v>546</v>
      </c>
      <c r="I89" s="49"/>
    </row>
    <row r="90" spans="1:9" s="2" customFormat="1" ht="38.25" hidden="1" customHeight="1" outlineLevel="1">
      <c r="A90" s="64"/>
      <c r="B90" s="149"/>
      <c r="C90" s="49" t="s">
        <v>691</v>
      </c>
      <c r="D90" s="49"/>
      <c r="E90" s="50"/>
      <c r="F90" s="49"/>
      <c r="G90" s="49"/>
      <c r="H90" s="52" t="s">
        <v>546</v>
      </c>
      <c r="I90" s="49"/>
    </row>
    <row r="91" spans="1:9" s="2" customFormat="1" ht="39.75" hidden="1" customHeight="1" outlineLevel="1">
      <c r="A91" s="64"/>
      <c r="B91" s="149"/>
      <c r="C91" s="49" t="s">
        <v>692</v>
      </c>
      <c r="D91" s="49"/>
      <c r="E91" s="50"/>
      <c r="F91" s="49"/>
      <c r="G91" s="49"/>
      <c r="H91" s="52" t="s">
        <v>546</v>
      </c>
      <c r="I91" s="49"/>
    </row>
    <row r="92" spans="1:9" s="2" customFormat="1" ht="38.25" hidden="1" customHeight="1" outlineLevel="1">
      <c r="A92" s="64"/>
      <c r="B92" s="149"/>
      <c r="C92" s="49" t="s">
        <v>693</v>
      </c>
      <c r="D92" s="49"/>
      <c r="E92" s="50"/>
      <c r="F92" s="49"/>
      <c r="G92" s="49"/>
      <c r="H92" s="52" t="s">
        <v>546</v>
      </c>
      <c r="I92" s="49"/>
    </row>
    <row r="93" spans="1:9" s="9" customFormat="1" ht="120" customHeight="1" collapsed="1">
      <c r="A93" s="145" t="s">
        <v>147</v>
      </c>
      <c r="B93" s="165" t="s">
        <v>389</v>
      </c>
      <c r="C93" s="140" t="s">
        <v>390</v>
      </c>
      <c r="D93" s="140" t="s">
        <v>150</v>
      </c>
      <c r="E93" s="33">
        <v>0.62</v>
      </c>
      <c r="F93" s="142" t="s">
        <v>151</v>
      </c>
      <c r="G93" s="147" t="s">
        <v>757</v>
      </c>
      <c r="H93" s="53">
        <f>E94*H94+E104*H104+E106*H106+E112*H112+E116*H116+E120*H120+E125*H125+E129*H129+E132*H132+E140*H140</f>
        <v>1</v>
      </c>
      <c r="I93" s="147"/>
    </row>
    <row r="94" spans="1:9" s="9" customFormat="1" ht="153.75" customHeight="1">
      <c r="A94" s="145" t="s">
        <v>153</v>
      </c>
      <c r="B94" s="165"/>
      <c r="C94" s="165" t="s">
        <v>581</v>
      </c>
      <c r="D94" s="140" t="s">
        <v>393</v>
      </c>
      <c r="E94" s="140">
        <v>0.01</v>
      </c>
      <c r="F94" s="142" t="s">
        <v>156</v>
      </c>
      <c r="G94" s="147" t="s">
        <v>756</v>
      </c>
      <c r="H94" s="53">
        <f>IF(OR(H95=0,H99=0),0,E95*H95+E99*H99)</f>
        <v>1</v>
      </c>
      <c r="I94" s="147"/>
    </row>
    <row r="95" spans="1:9" s="9" customFormat="1" ht="156.75" customHeight="1">
      <c r="A95" s="145" t="s">
        <v>158</v>
      </c>
      <c r="B95" s="165"/>
      <c r="C95" s="165"/>
      <c r="D95" s="140" t="s">
        <v>159</v>
      </c>
      <c r="E95" s="140">
        <v>0.5</v>
      </c>
      <c r="F95" s="142" t="s">
        <v>160</v>
      </c>
      <c r="G95" s="147" t="s">
        <v>64</v>
      </c>
      <c r="H95" s="48">
        <v>1</v>
      </c>
      <c r="I95" s="147"/>
    </row>
    <row r="96" spans="1:9" s="2" customFormat="1" ht="27" hidden="1" customHeight="1" outlineLevel="1">
      <c r="A96" s="54"/>
      <c r="B96" s="165"/>
      <c r="C96" s="49" t="s">
        <v>770</v>
      </c>
      <c r="D96" s="49"/>
      <c r="E96" s="50"/>
      <c r="F96" s="49"/>
      <c r="G96" s="49"/>
      <c r="H96" s="52" t="s">
        <v>546</v>
      </c>
      <c r="I96" s="49"/>
    </row>
    <row r="97" spans="1:9" s="2" customFormat="1" ht="35.25" hidden="1" customHeight="1" outlineLevel="1">
      <c r="A97" s="54"/>
      <c r="B97" s="165"/>
      <c r="C97" s="49" t="s">
        <v>697</v>
      </c>
      <c r="D97" s="49"/>
      <c r="E97" s="50"/>
      <c r="F97" s="49"/>
      <c r="G97" s="49"/>
      <c r="H97" s="52" t="s">
        <v>546</v>
      </c>
      <c r="I97" s="49"/>
    </row>
    <row r="98" spans="1:9" s="2" customFormat="1" ht="28.5" hidden="1" customHeight="1" outlineLevel="1">
      <c r="A98" s="54"/>
      <c r="B98" s="165"/>
      <c r="C98" s="49" t="s">
        <v>771</v>
      </c>
      <c r="D98" s="49"/>
      <c r="E98" s="50"/>
      <c r="F98" s="49"/>
      <c r="G98" s="49"/>
      <c r="H98" s="52" t="s">
        <v>546</v>
      </c>
      <c r="I98" s="49"/>
    </row>
    <row r="99" spans="1:9" s="9" customFormat="1" ht="105" customHeight="1" collapsed="1">
      <c r="A99" s="145" t="s">
        <v>162</v>
      </c>
      <c r="B99" s="165"/>
      <c r="C99" s="147"/>
      <c r="D99" s="140" t="s">
        <v>163</v>
      </c>
      <c r="E99" s="140">
        <v>0.5</v>
      </c>
      <c r="F99" s="142" t="s">
        <v>164</v>
      </c>
      <c r="G99" s="147" t="s">
        <v>64</v>
      </c>
      <c r="H99" s="48">
        <v>1</v>
      </c>
      <c r="I99" s="147"/>
    </row>
    <row r="100" spans="1:9" s="2" customFormat="1" ht="31.5" hidden="1" customHeight="1" outlineLevel="1">
      <c r="A100" s="54"/>
      <c r="B100" s="165"/>
      <c r="C100" s="49" t="s">
        <v>774</v>
      </c>
      <c r="D100" s="49"/>
      <c r="E100" s="50"/>
      <c r="F100" s="49"/>
      <c r="G100" s="49"/>
      <c r="H100" s="52" t="s">
        <v>546</v>
      </c>
      <c r="I100" s="49"/>
    </row>
    <row r="101" spans="1:9" s="2" customFormat="1" ht="41.25" hidden="1" customHeight="1" outlineLevel="1">
      <c r="A101" s="54"/>
      <c r="B101" s="165"/>
      <c r="C101" s="49" t="s">
        <v>703</v>
      </c>
      <c r="D101" s="49"/>
      <c r="E101" s="50"/>
      <c r="F101" s="49"/>
      <c r="G101" s="49"/>
      <c r="H101" s="52" t="s">
        <v>546</v>
      </c>
      <c r="I101" s="49"/>
    </row>
    <row r="102" spans="1:9" s="2" customFormat="1" ht="41.25" hidden="1" customHeight="1" outlineLevel="1">
      <c r="A102" s="54"/>
      <c r="B102" s="165"/>
      <c r="C102" s="49" t="s">
        <v>772</v>
      </c>
      <c r="D102" s="49"/>
      <c r="E102" s="50"/>
      <c r="F102" s="49"/>
      <c r="G102" s="49"/>
      <c r="H102" s="52" t="s">
        <v>546</v>
      </c>
      <c r="I102" s="49"/>
    </row>
    <row r="103" spans="1:9" s="2" customFormat="1" ht="29.25" hidden="1" customHeight="1" outlineLevel="1">
      <c r="A103" s="54"/>
      <c r="B103" s="165"/>
      <c r="C103" s="49" t="s">
        <v>773</v>
      </c>
      <c r="D103" s="49"/>
      <c r="E103" s="50"/>
      <c r="F103" s="49"/>
      <c r="G103" s="49"/>
      <c r="H103" s="52" t="s">
        <v>546</v>
      </c>
      <c r="I103" s="49"/>
    </row>
    <row r="104" spans="1:9" s="9" customFormat="1" ht="120.75" customHeight="1" collapsed="1">
      <c r="A104" s="145" t="s">
        <v>165</v>
      </c>
      <c r="B104" s="165"/>
      <c r="C104" s="140" t="s">
        <v>396</v>
      </c>
      <c r="D104" s="140" t="s">
        <v>167</v>
      </c>
      <c r="E104" s="140">
        <v>0.05</v>
      </c>
      <c r="F104" s="142" t="s">
        <v>397</v>
      </c>
      <c r="G104" s="147" t="s">
        <v>64</v>
      </c>
      <c r="H104" s="48">
        <v>1</v>
      </c>
      <c r="I104" s="147"/>
    </row>
    <row r="105" spans="1:9" s="2" customFormat="1" ht="24" hidden="1" customHeight="1" outlineLevel="1">
      <c r="A105" s="54"/>
      <c r="B105" s="165"/>
      <c r="C105" s="49" t="s">
        <v>775</v>
      </c>
      <c r="D105" s="49"/>
      <c r="E105" s="50"/>
      <c r="F105" s="49"/>
      <c r="G105" s="73"/>
      <c r="H105" s="52" t="s">
        <v>546</v>
      </c>
      <c r="I105" s="73"/>
    </row>
    <row r="106" spans="1:9" s="9" customFormat="1" ht="174" customHeight="1" collapsed="1">
      <c r="A106" s="145" t="s">
        <v>169</v>
      </c>
      <c r="B106" s="165"/>
      <c r="C106" s="140" t="s">
        <v>398</v>
      </c>
      <c r="D106" s="140" t="s">
        <v>399</v>
      </c>
      <c r="E106" s="140">
        <v>0.05</v>
      </c>
      <c r="F106" s="142" t="s">
        <v>172</v>
      </c>
      <c r="G106" s="147" t="s">
        <v>21</v>
      </c>
      <c r="H106" s="48">
        <v>1</v>
      </c>
      <c r="I106" s="147"/>
    </row>
    <row r="107" spans="1:9" s="2" customFormat="1" ht="35.25" hidden="1" customHeight="1" outlineLevel="1">
      <c r="A107" s="54"/>
      <c r="B107" s="165"/>
      <c r="C107" s="49" t="s">
        <v>776</v>
      </c>
      <c r="D107" s="49"/>
      <c r="E107" s="50"/>
      <c r="F107" s="49"/>
      <c r="G107" s="49"/>
      <c r="H107" s="52" t="s">
        <v>546</v>
      </c>
      <c r="I107" s="49"/>
    </row>
    <row r="108" spans="1:9" s="2" customFormat="1" ht="35.25" hidden="1" customHeight="1" outlineLevel="1">
      <c r="A108" s="54"/>
      <c r="B108" s="165"/>
      <c r="C108" s="49" t="s">
        <v>713</v>
      </c>
      <c r="D108" s="49"/>
      <c r="E108" s="50"/>
      <c r="F108" s="49"/>
      <c r="G108" s="49"/>
      <c r="H108" s="52" t="s">
        <v>546</v>
      </c>
      <c r="I108" s="49"/>
    </row>
    <row r="109" spans="1:9" s="2" customFormat="1" ht="35.25" hidden="1" customHeight="1" outlineLevel="1">
      <c r="A109" s="54"/>
      <c r="B109" s="165"/>
      <c r="C109" s="49" t="s">
        <v>714</v>
      </c>
      <c r="D109" s="49"/>
      <c r="E109" s="50"/>
      <c r="F109" s="49"/>
      <c r="G109" s="49"/>
      <c r="H109" s="52" t="s">
        <v>546</v>
      </c>
      <c r="I109" s="49"/>
    </row>
    <row r="110" spans="1:9" s="2" customFormat="1" ht="35.25" hidden="1" customHeight="1" outlineLevel="1">
      <c r="A110" s="54"/>
      <c r="B110" s="165"/>
      <c r="C110" s="49" t="s">
        <v>715</v>
      </c>
      <c r="D110" s="49"/>
      <c r="E110" s="50"/>
      <c r="F110" s="49"/>
      <c r="G110" s="49"/>
      <c r="H110" s="52" t="s">
        <v>546</v>
      </c>
      <c r="I110" s="49"/>
    </row>
    <row r="111" spans="1:9" s="2" customFormat="1" ht="50.25" hidden="1" customHeight="1" outlineLevel="1">
      <c r="A111" s="54"/>
      <c r="B111" s="165"/>
      <c r="C111" s="49" t="s">
        <v>716</v>
      </c>
      <c r="D111" s="49"/>
      <c r="E111" s="50"/>
      <c r="F111" s="49"/>
      <c r="G111" s="49"/>
      <c r="H111" s="52" t="s">
        <v>546</v>
      </c>
      <c r="I111" s="49"/>
    </row>
    <row r="112" spans="1:9" s="9" customFormat="1" ht="99.75" customHeight="1" collapsed="1">
      <c r="A112" s="74" t="s">
        <v>174</v>
      </c>
      <c r="B112" s="165"/>
      <c r="C112" s="33" t="s">
        <v>400</v>
      </c>
      <c r="D112" s="33" t="s">
        <v>401</v>
      </c>
      <c r="E112" s="33">
        <v>0.4</v>
      </c>
      <c r="F112" s="125" t="s">
        <v>177</v>
      </c>
      <c r="G112" s="33" t="s">
        <v>402</v>
      </c>
      <c r="H112" s="69">
        <v>1</v>
      </c>
      <c r="I112" s="33"/>
    </row>
    <row r="113" spans="1:9" s="2" customFormat="1" ht="24.75" hidden="1" customHeight="1" outlineLevel="1">
      <c r="A113" s="54"/>
      <c r="B113" s="165"/>
      <c r="C113" s="49" t="s">
        <v>777</v>
      </c>
      <c r="D113" s="49"/>
      <c r="E113" s="50"/>
      <c r="F113" s="49"/>
      <c r="G113" s="49"/>
      <c r="H113" s="52" t="s">
        <v>546</v>
      </c>
      <c r="I113" s="49"/>
    </row>
    <row r="114" spans="1:9" s="2" customFormat="1" ht="38.25" hidden="1" customHeight="1" outlineLevel="1">
      <c r="A114" s="54"/>
      <c r="B114" s="165"/>
      <c r="C114" s="49" t="s">
        <v>718</v>
      </c>
      <c r="D114" s="49"/>
      <c r="E114" s="50"/>
      <c r="F114" s="49"/>
      <c r="G114" s="49"/>
      <c r="H114" s="52" t="s">
        <v>546</v>
      </c>
      <c r="I114" s="49"/>
    </row>
    <row r="115" spans="1:9" s="2" customFormat="1" ht="39.75" hidden="1" customHeight="1" outlineLevel="1">
      <c r="A115" s="54"/>
      <c r="B115" s="165"/>
      <c r="C115" s="49" t="s">
        <v>719</v>
      </c>
      <c r="D115" s="49"/>
      <c r="E115" s="50"/>
      <c r="F115" s="49"/>
      <c r="G115" s="49"/>
      <c r="H115" s="52" t="s">
        <v>546</v>
      </c>
      <c r="I115" s="49"/>
    </row>
    <row r="116" spans="1:9" s="9" customFormat="1" ht="120.75" customHeight="1" collapsed="1">
      <c r="A116" s="145" t="s">
        <v>179</v>
      </c>
      <c r="B116" s="165"/>
      <c r="C116" s="140" t="s">
        <v>403</v>
      </c>
      <c r="D116" s="140" t="s">
        <v>305</v>
      </c>
      <c r="E116" s="140">
        <v>0.02</v>
      </c>
      <c r="F116" s="142" t="s">
        <v>182</v>
      </c>
      <c r="G116" s="147" t="s">
        <v>21</v>
      </c>
      <c r="H116" s="48">
        <v>1</v>
      </c>
      <c r="I116" s="147"/>
    </row>
    <row r="117" spans="1:9" s="2" customFormat="1" ht="36" hidden="1" customHeight="1" outlineLevel="1">
      <c r="A117" s="54"/>
      <c r="B117" s="165"/>
      <c r="C117" s="49" t="s">
        <v>778</v>
      </c>
      <c r="D117" s="49"/>
      <c r="E117" s="50"/>
      <c r="F117" s="49"/>
      <c r="G117" s="49"/>
      <c r="H117" s="52" t="s">
        <v>546</v>
      </c>
      <c r="I117" s="49"/>
    </row>
    <row r="118" spans="1:9" s="2" customFormat="1" ht="33" hidden="1" customHeight="1" outlineLevel="1">
      <c r="A118" s="54"/>
      <c r="B118" s="165"/>
      <c r="C118" s="49" t="s">
        <v>721</v>
      </c>
      <c r="D118" s="49"/>
      <c r="E118" s="50"/>
      <c r="F118" s="49"/>
      <c r="G118" s="49"/>
      <c r="H118" s="52" t="s">
        <v>546</v>
      </c>
      <c r="I118" s="49"/>
    </row>
    <row r="119" spans="1:9" s="2" customFormat="1" ht="33" hidden="1" customHeight="1" outlineLevel="1">
      <c r="A119" s="54"/>
      <c r="B119" s="165"/>
      <c r="C119" s="49" t="s">
        <v>722</v>
      </c>
      <c r="D119" s="49"/>
      <c r="E119" s="50"/>
      <c r="F119" s="49"/>
      <c r="G119" s="49"/>
      <c r="H119" s="52" t="s">
        <v>546</v>
      </c>
      <c r="I119" s="49"/>
    </row>
    <row r="120" spans="1:9" s="9" customFormat="1" ht="121.5" customHeight="1" collapsed="1">
      <c r="A120" s="74" t="s">
        <v>184</v>
      </c>
      <c r="B120" s="165"/>
      <c r="C120" s="33" t="s">
        <v>404</v>
      </c>
      <c r="D120" s="33" t="s">
        <v>186</v>
      </c>
      <c r="E120" s="33">
        <v>0.4</v>
      </c>
      <c r="F120" s="125" t="s">
        <v>187</v>
      </c>
      <c r="G120" s="147" t="s">
        <v>405</v>
      </c>
      <c r="H120" s="69">
        <v>1</v>
      </c>
      <c r="I120" s="147"/>
    </row>
    <row r="121" spans="1:9" s="2" customFormat="1" ht="27" hidden="1" customHeight="1" outlineLevel="1">
      <c r="A121" s="54"/>
      <c r="B121" s="165"/>
      <c r="C121" s="49" t="s">
        <v>782</v>
      </c>
      <c r="D121" s="49"/>
      <c r="E121" s="50"/>
      <c r="F121" s="49"/>
      <c r="G121" s="49"/>
      <c r="H121" s="52" t="s">
        <v>546</v>
      </c>
      <c r="I121" s="49"/>
    </row>
    <row r="122" spans="1:9" s="2" customFormat="1" ht="24.75" hidden="1" customHeight="1" outlineLevel="1">
      <c r="A122" s="54"/>
      <c r="B122" s="165"/>
      <c r="C122" s="49" t="s">
        <v>779</v>
      </c>
      <c r="D122" s="49"/>
      <c r="E122" s="50"/>
      <c r="F122" s="49"/>
      <c r="G122" s="49"/>
      <c r="H122" s="52" t="s">
        <v>546</v>
      </c>
      <c r="I122" s="49"/>
    </row>
    <row r="123" spans="1:9" s="2" customFormat="1" ht="24.75" hidden="1" customHeight="1" outlineLevel="1">
      <c r="A123" s="54"/>
      <c r="B123" s="165"/>
      <c r="C123" s="49" t="s">
        <v>780</v>
      </c>
      <c r="D123" s="49"/>
      <c r="E123" s="50"/>
      <c r="F123" s="49"/>
      <c r="G123" s="49"/>
      <c r="H123" s="52" t="s">
        <v>546</v>
      </c>
      <c r="I123" s="49"/>
    </row>
    <row r="124" spans="1:9" s="2" customFormat="1" ht="28.5" hidden="1" customHeight="1" outlineLevel="1">
      <c r="A124" s="54"/>
      <c r="B124" s="165"/>
      <c r="C124" s="49" t="s">
        <v>781</v>
      </c>
      <c r="D124" s="49"/>
      <c r="E124" s="50"/>
      <c r="F124" s="49"/>
      <c r="G124" s="49"/>
      <c r="H124" s="52" t="s">
        <v>546</v>
      </c>
      <c r="I124" s="49"/>
    </row>
    <row r="125" spans="1:9" s="9" customFormat="1" ht="69" customHeight="1" collapsed="1">
      <c r="A125" s="145" t="s">
        <v>189</v>
      </c>
      <c r="B125" s="165"/>
      <c r="C125" s="140" t="s">
        <v>406</v>
      </c>
      <c r="D125" s="140" t="s">
        <v>191</v>
      </c>
      <c r="E125" s="140">
        <v>0.01</v>
      </c>
      <c r="F125" s="142" t="s">
        <v>312</v>
      </c>
      <c r="G125" s="147" t="s">
        <v>64</v>
      </c>
      <c r="H125" s="48">
        <v>1</v>
      </c>
      <c r="I125" s="147"/>
    </row>
    <row r="126" spans="1:9" s="2" customFormat="1" ht="28.5" hidden="1" customHeight="1" outlineLevel="1">
      <c r="A126" s="54"/>
      <c r="B126" s="165"/>
      <c r="C126" s="49" t="s">
        <v>783</v>
      </c>
      <c r="D126" s="49"/>
      <c r="E126" s="50"/>
      <c r="F126" s="49"/>
      <c r="G126" s="49"/>
      <c r="H126" s="52" t="s">
        <v>546</v>
      </c>
      <c r="I126" s="49"/>
    </row>
    <row r="127" spans="1:9" s="2" customFormat="1" ht="28.5" hidden="1" customHeight="1" outlineLevel="1">
      <c r="A127" s="54"/>
      <c r="B127" s="165"/>
      <c r="C127" s="49" t="s">
        <v>728</v>
      </c>
      <c r="D127" s="49"/>
      <c r="E127" s="50"/>
      <c r="F127" s="49"/>
      <c r="G127" s="49"/>
      <c r="H127" s="52" t="s">
        <v>546</v>
      </c>
      <c r="I127" s="49"/>
    </row>
    <row r="128" spans="1:9" s="2" customFormat="1" ht="28.5" hidden="1" customHeight="1" outlineLevel="1">
      <c r="A128" s="54"/>
      <c r="B128" s="165"/>
      <c r="C128" s="49" t="s">
        <v>729</v>
      </c>
      <c r="D128" s="49"/>
      <c r="E128" s="50"/>
      <c r="F128" s="49"/>
      <c r="G128" s="49"/>
      <c r="H128" s="52"/>
      <c r="I128" s="49"/>
    </row>
    <row r="129" spans="1:9" s="9" customFormat="1" ht="72.75" customHeight="1" collapsed="1">
      <c r="A129" s="145" t="s">
        <v>194</v>
      </c>
      <c r="B129" s="165"/>
      <c r="C129" s="127" t="s">
        <v>407</v>
      </c>
      <c r="D129" s="140" t="s">
        <v>196</v>
      </c>
      <c r="E129" s="140">
        <v>0.01</v>
      </c>
      <c r="F129" s="142" t="s">
        <v>197</v>
      </c>
      <c r="G129" s="147" t="s">
        <v>64</v>
      </c>
      <c r="H129" s="48">
        <v>1</v>
      </c>
      <c r="I129" s="147"/>
    </row>
    <row r="130" spans="1:9" s="2" customFormat="1" ht="28.5" hidden="1" customHeight="1" outlineLevel="1">
      <c r="A130" s="54"/>
      <c r="B130" s="165"/>
      <c r="C130" s="49" t="s">
        <v>784</v>
      </c>
      <c r="D130" s="49"/>
      <c r="E130" s="50"/>
      <c r="F130" s="49"/>
      <c r="G130" s="49"/>
      <c r="H130" s="52" t="s">
        <v>546</v>
      </c>
      <c r="I130" s="49"/>
    </row>
    <row r="131" spans="1:9" s="2" customFormat="1" ht="28.5" hidden="1" customHeight="1" outlineLevel="1">
      <c r="A131" s="54"/>
      <c r="B131" s="165"/>
      <c r="C131" s="49" t="s">
        <v>730</v>
      </c>
      <c r="D131" s="49"/>
      <c r="E131" s="50"/>
      <c r="F131" s="49"/>
      <c r="G131" s="49"/>
      <c r="H131" s="52" t="s">
        <v>546</v>
      </c>
      <c r="I131" s="49"/>
    </row>
    <row r="132" spans="1:9" s="9" customFormat="1" ht="59.25" customHeight="1" collapsed="1">
      <c r="A132" s="145" t="s">
        <v>198</v>
      </c>
      <c r="B132" s="165"/>
      <c r="C132" s="166" t="s">
        <v>199</v>
      </c>
      <c r="D132" s="166" t="s">
        <v>408</v>
      </c>
      <c r="E132" s="140">
        <v>0.04</v>
      </c>
      <c r="F132" s="142" t="s">
        <v>201</v>
      </c>
      <c r="G132" s="147" t="s">
        <v>409</v>
      </c>
      <c r="H132" s="53">
        <f>H133/100</f>
        <v>1</v>
      </c>
      <c r="I132" s="147"/>
    </row>
    <row r="133" spans="1:9" s="9" customFormat="1" ht="141" customHeight="1">
      <c r="A133" s="145" t="s">
        <v>203</v>
      </c>
      <c r="B133" s="165"/>
      <c r="C133" s="167"/>
      <c r="D133" s="167"/>
      <c r="E133" s="140" t="s">
        <v>365</v>
      </c>
      <c r="F133" s="128" t="s">
        <v>204</v>
      </c>
      <c r="G133" s="147" t="s">
        <v>205</v>
      </c>
      <c r="H133" s="48">
        <v>100</v>
      </c>
      <c r="I133" s="147"/>
    </row>
    <row r="134" spans="1:9" ht="30.75" hidden="1" customHeight="1" outlineLevel="1">
      <c r="A134" s="54"/>
      <c r="B134" s="165"/>
      <c r="C134" s="49" t="s">
        <v>785</v>
      </c>
      <c r="D134" s="49"/>
      <c r="E134" s="50"/>
      <c r="F134" s="49"/>
      <c r="G134" s="49"/>
      <c r="H134" s="52"/>
      <c r="I134" s="49"/>
    </row>
    <row r="135" spans="1:9" ht="30.75" hidden="1" customHeight="1" outlineLevel="1">
      <c r="A135" s="54"/>
      <c r="B135" s="165"/>
      <c r="C135" s="49" t="s">
        <v>737</v>
      </c>
      <c r="D135" s="49"/>
      <c r="E135" s="50"/>
      <c r="F135" s="49"/>
      <c r="G135" s="49"/>
      <c r="H135" s="52"/>
      <c r="I135" s="49"/>
    </row>
    <row r="136" spans="1:9" ht="30.75" hidden="1" customHeight="1" outlineLevel="1">
      <c r="A136" s="54"/>
      <c r="B136" s="165"/>
      <c r="C136" s="49" t="s">
        <v>738</v>
      </c>
      <c r="D136" s="49"/>
      <c r="E136" s="50"/>
      <c r="F136" s="49"/>
      <c r="G136" s="49"/>
      <c r="H136" s="52"/>
      <c r="I136" s="49"/>
    </row>
    <row r="137" spans="1:9" ht="30.75" hidden="1" customHeight="1" outlineLevel="1">
      <c r="A137" s="54"/>
      <c r="B137" s="165"/>
      <c r="C137" s="49" t="s">
        <v>739</v>
      </c>
      <c r="D137" s="49"/>
      <c r="E137" s="50"/>
      <c r="F137" s="49"/>
      <c r="G137" s="49"/>
      <c r="H137" s="52"/>
      <c r="I137" s="49"/>
    </row>
    <row r="138" spans="1:9" ht="30.75" hidden="1" customHeight="1" outlineLevel="1">
      <c r="A138" s="54"/>
      <c r="B138" s="165"/>
      <c r="C138" s="49" t="s">
        <v>740</v>
      </c>
      <c r="D138" s="49"/>
      <c r="E138" s="50"/>
      <c r="F138" s="49"/>
      <c r="G138" s="49"/>
      <c r="H138" s="52"/>
      <c r="I138" s="49"/>
    </row>
    <row r="139" spans="1:9" ht="30.75" hidden="1" customHeight="1" outlineLevel="1">
      <c r="A139" s="54"/>
      <c r="B139" s="165"/>
      <c r="C139" s="49" t="s">
        <v>741</v>
      </c>
      <c r="D139" s="49"/>
      <c r="E139" s="50"/>
      <c r="F139" s="49"/>
      <c r="G139" s="49"/>
      <c r="H139" s="52"/>
      <c r="I139" s="49"/>
    </row>
    <row r="140" spans="1:9" s="9" customFormat="1" ht="196.5" customHeight="1" collapsed="1">
      <c r="A140" s="145" t="s">
        <v>206</v>
      </c>
      <c r="B140" s="165"/>
      <c r="C140" s="140" t="s">
        <v>207</v>
      </c>
      <c r="D140" s="140" t="s">
        <v>208</v>
      </c>
      <c r="E140" s="140">
        <v>0.01</v>
      </c>
      <c r="F140" s="140" t="s">
        <v>209</v>
      </c>
      <c r="G140" s="147" t="s">
        <v>412</v>
      </c>
      <c r="H140" s="48">
        <v>1</v>
      </c>
      <c r="I140" s="147"/>
    </row>
    <row r="141" spans="1:9" ht="30.75" hidden="1" customHeight="1" outlineLevel="1">
      <c r="A141" s="54"/>
      <c r="B141" s="148"/>
      <c r="C141" s="49" t="s">
        <v>786</v>
      </c>
      <c r="D141" s="49"/>
      <c r="E141" s="50"/>
      <c r="F141" s="49"/>
      <c r="G141" s="49"/>
      <c r="H141" s="52"/>
      <c r="I141" s="49"/>
    </row>
    <row r="142" spans="1:9" ht="40.5" hidden="1" customHeight="1" outlineLevel="1">
      <c r="A142" s="54"/>
      <c r="B142" s="148"/>
      <c r="C142" s="49" t="s">
        <v>742</v>
      </c>
      <c r="D142" s="49"/>
      <c r="E142" s="50"/>
      <c r="F142" s="49"/>
      <c r="G142" s="49"/>
      <c r="H142" s="52"/>
      <c r="I142" s="49"/>
    </row>
    <row r="143" spans="1:9" ht="30.75" hidden="1" customHeight="1" outlineLevel="1">
      <c r="A143" s="54"/>
      <c r="B143" s="148"/>
      <c r="C143" s="49" t="s">
        <v>743</v>
      </c>
      <c r="D143" s="49"/>
      <c r="E143" s="50"/>
      <c r="F143" s="49"/>
      <c r="G143" s="49"/>
      <c r="H143" s="52"/>
      <c r="I143" s="49"/>
    </row>
    <row r="144" spans="1:9" s="9" customFormat="1" ht="200.25" customHeight="1" collapsed="1">
      <c r="A144" s="78" t="s">
        <v>277</v>
      </c>
      <c r="B144" s="124" t="s">
        <v>350</v>
      </c>
      <c r="C144" s="141" t="s">
        <v>411</v>
      </c>
      <c r="D144" s="141" t="s">
        <v>352</v>
      </c>
      <c r="E144" s="129">
        <v>0.01</v>
      </c>
      <c r="F144" s="129" t="s">
        <v>353</v>
      </c>
      <c r="G144" s="147" t="s">
        <v>412</v>
      </c>
      <c r="H144" s="48">
        <v>1</v>
      </c>
      <c r="I144" s="147"/>
    </row>
    <row r="145" spans="1:9" ht="32.25" hidden="1" customHeight="1" outlineLevel="1">
      <c r="A145" s="54"/>
      <c r="B145" s="148"/>
      <c r="C145" s="49" t="s">
        <v>787</v>
      </c>
      <c r="D145" s="49"/>
      <c r="E145" s="50"/>
      <c r="F145" s="49"/>
      <c r="G145" s="49"/>
      <c r="H145" s="52"/>
      <c r="I145" s="49"/>
    </row>
    <row r="146" spans="1:9" ht="32.25" hidden="1" customHeight="1" outlineLevel="1">
      <c r="A146" s="54"/>
      <c r="B146" s="148"/>
      <c r="C146" s="49" t="s">
        <v>747</v>
      </c>
      <c r="D146" s="49"/>
      <c r="E146" s="50"/>
      <c r="F146" s="49"/>
      <c r="G146" s="49"/>
      <c r="H146" s="52"/>
      <c r="I146" s="49"/>
    </row>
    <row r="147" spans="1:9" ht="32.25" hidden="1" customHeight="1" outlineLevel="1">
      <c r="A147" s="54"/>
      <c r="B147" s="148"/>
      <c r="C147" s="49" t="s">
        <v>748</v>
      </c>
      <c r="D147" s="49"/>
      <c r="E147" s="50"/>
      <c r="F147" s="49"/>
      <c r="G147" s="49"/>
      <c r="H147" s="52"/>
      <c r="I147" s="49"/>
    </row>
    <row r="148" spans="1:9" s="9" customFormat="1" ht="409.5" collapsed="1">
      <c r="A148" s="78" t="s">
        <v>211</v>
      </c>
      <c r="B148" s="115" t="s">
        <v>413</v>
      </c>
      <c r="C148" s="70" t="s">
        <v>414</v>
      </c>
      <c r="D148" s="70" t="s">
        <v>214</v>
      </c>
      <c r="E148" s="140">
        <v>0.05</v>
      </c>
      <c r="F148" s="142" t="s">
        <v>215</v>
      </c>
      <c r="G148" s="147" t="s">
        <v>412</v>
      </c>
      <c r="H148" s="48">
        <v>1</v>
      </c>
      <c r="I148" s="147"/>
    </row>
    <row r="149" spans="1:9" ht="32.25" hidden="1" customHeight="1" outlineLevel="1">
      <c r="A149" s="54"/>
      <c r="B149" s="148"/>
      <c r="C149" s="75" t="s">
        <v>629</v>
      </c>
      <c r="D149" s="49"/>
      <c r="E149" s="50"/>
      <c r="F149" s="49"/>
      <c r="G149" s="49"/>
      <c r="H149" s="52"/>
      <c r="I149" s="49"/>
    </row>
    <row r="150" spans="1:9" ht="32.25" hidden="1" customHeight="1" outlineLevel="1">
      <c r="A150" s="54"/>
      <c r="B150" s="148"/>
      <c r="C150" s="49" t="s">
        <v>749</v>
      </c>
      <c r="D150" s="49"/>
      <c r="E150" s="50"/>
      <c r="F150" s="49"/>
      <c r="G150" s="49"/>
      <c r="H150" s="52"/>
      <c r="I150" s="49"/>
    </row>
    <row r="151" spans="1:9" ht="36" hidden="1" customHeight="1" outlineLevel="1">
      <c r="A151" s="54"/>
      <c r="B151" s="148"/>
      <c r="C151" s="49" t="s">
        <v>750</v>
      </c>
      <c r="D151" s="49"/>
      <c r="E151" s="50"/>
      <c r="F151" s="49"/>
      <c r="G151" s="49"/>
      <c r="H151" s="52"/>
      <c r="I151" s="49"/>
    </row>
    <row r="152" spans="1:9" s="9" customFormat="1" ht="47.25" collapsed="1">
      <c r="A152" s="81" t="s">
        <v>357</v>
      </c>
      <c r="B152" s="83" t="s">
        <v>415</v>
      </c>
      <c r="C152" s="83" t="s">
        <v>416</v>
      </c>
      <c r="D152" s="83" t="s">
        <v>360</v>
      </c>
      <c r="E152" s="83">
        <v>0.05</v>
      </c>
      <c r="F152" s="83" t="s">
        <v>361</v>
      </c>
      <c r="G152" s="83" t="s">
        <v>417</v>
      </c>
      <c r="H152" s="48">
        <v>1</v>
      </c>
      <c r="I152" s="83"/>
    </row>
    <row r="153" spans="1:9" ht="32.25" hidden="1" customHeight="1" outlineLevel="1">
      <c r="A153" s="54"/>
      <c r="B153" s="148"/>
      <c r="C153" s="75" t="s">
        <v>631</v>
      </c>
      <c r="D153" s="49"/>
      <c r="E153" s="50"/>
      <c r="F153" s="49"/>
      <c r="G153" s="49"/>
      <c r="H153" s="52"/>
      <c r="I153" s="49"/>
    </row>
    <row r="154" spans="1:9" ht="9.75" hidden="1" customHeight="1" outlineLevel="1">
      <c r="A154" s="54"/>
      <c r="B154" s="148"/>
      <c r="C154" s="49" t="s">
        <v>751</v>
      </c>
      <c r="D154" s="49"/>
      <c r="E154" s="50"/>
      <c r="F154" s="49"/>
      <c r="G154" s="49"/>
      <c r="H154" s="52"/>
      <c r="I154" s="49"/>
    </row>
    <row r="155" spans="1:9" collapsed="1">
      <c r="B155" s="90"/>
    </row>
  </sheetData>
  <mergeCells count="11">
    <mergeCell ref="A1:H1"/>
    <mergeCell ref="D5:F5"/>
    <mergeCell ref="B7:B64"/>
    <mergeCell ref="C18:C20"/>
    <mergeCell ref="C28:C30"/>
    <mergeCell ref="C48:C50"/>
    <mergeCell ref="B70:B78"/>
    <mergeCell ref="B93:B140"/>
    <mergeCell ref="C132:C133"/>
    <mergeCell ref="D132:D133"/>
    <mergeCell ref="C94:C95"/>
  </mergeCells>
  <dataValidations count="4">
    <dataValidation type="list" allowBlank="1" showInputMessage="1" showErrorMessage="1" sqref="H129 H14 H19:H20 H42 H64 H84 H8 H29:H30 H49:H50 H58 H71 H78 H80 H95 H99 H104 H106 H112 H116 H120 H125 H140:H154">
      <formula1>"0,1"</formula1>
    </dataValidation>
    <dataValidation type="list" allowBlank="1" showInputMessage="1" showErrorMessage="1" sqref="H24">
      <formula1>#REF!</formula1>
    </dataValidation>
    <dataValidation type="list" allowBlank="1" showInputMessage="1" showErrorMessage="1" sqref="C3">
      <formula1>$M$4:$M$5</formula1>
    </dataValidation>
    <dataValidation type="list" allowBlank="1" showInputMessage="1" showErrorMessage="1" sqref="C2">
      <formula1>$M$1:$M$3</formula1>
    </dataValidation>
  </dataValidations>
  <pageMargins left="0.7" right="0.7" top="0.75" bottom="0.75" header="0.3" footer="0.3"/>
  <pageSetup paperSize="9" scale="2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15"/>
  <sheetViews>
    <sheetView zoomScale="90" zoomScaleNormal="90" workbookViewId="0">
      <pane xSplit="1" ySplit="3" topLeftCell="B37" activePane="bottomRight" state="frozen"/>
      <selection pane="topRight"/>
      <selection pane="bottomLeft"/>
      <selection pane="bottomRight" activeCell="G31" sqref="G31"/>
    </sheetView>
  </sheetViews>
  <sheetFormatPr defaultColWidth="9" defaultRowHeight="15.75"/>
  <cols>
    <col min="1" max="1" width="8.5703125" style="87" customWidth="1"/>
    <col min="2" max="2" width="53.42578125" style="88" customWidth="1"/>
    <col min="3" max="3" width="55.28515625" style="88" customWidth="1"/>
    <col min="4" max="4" width="32.140625" style="89" customWidth="1"/>
    <col min="5" max="5" width="13.5703125" style="88" customWidth="1"/>
    <col min="6" max="6" width="17.42578125" style="88" customWidth="1"/>
    <col min="7" max="7" width="22.42578125" style="88" customWidth="1"/>
    <col min="8" max="8" width="50" style="90" customWidth="1"/>
  </cols>
  <sheetData>
    <row r="1" spans="1:8" ht="147.75" customHeight="1">
      <c r="A1" s="174" t="s">
        <v>418</v>
      </c>
      <c r="B1" s="174"/>
      <c r="C1" s="174"/>
      <c r="D1" s="174"/>
      <c r="E1" s="174"/>
      <c r="F1" s="174"/>
      <c r="G1" s="174"/>
      <c r="H1" s="174"/>
    </row>
    <row r="2" spans="1:8" ht="66" customHeight="1">
      <c r="A2" s="25" t="s">
        <v>1</v>
      </c>
      <c r="B2" s="27" t="s">
        <v>2</v>
      </c>
      <c r="C2" s="27" t="s">
        <v>3</v>
      </c>
      <c r="D2" s="27" t="s">
        <v>4</v>
      </c>
      <c r="E2" s="27" t="s">
        <v>5</v>
      </c>
      <c r="F2" s="27" t="s">
        <v>6</v>
      </c>
      <c r="G2" s="28" t="s">
        <v>7</v>
      </c>
      <c r="H2" s="27" t="s">
        <v>8</v>
      </c>
    </row>
    <row r="3" spans="1:8" ht="34.5" customHeight="1">
      <c r="A3" s="91"/>
      <c r="B3" s="92"/>
      <c r="C3" s="92"/>
      <c r="D3" s="175" t="s">
        <v>9</v>
      </c>
      <c r="E3" s="176"/>
      <c r="F3" s="177"/>
      <c r="G3" s="93">
        <f>E4*G4+E25*G25+E28*G28+E32*G32+E31*G31</f>
        <v>1</v>
      </c>
      <c r="H3" s="94" t="s">
        <v>419</v>
      </c>
    </row>
    <row r="4" spans="1:8" ht="131.25" customHeight="1">
      <c r="A4" s="95">
        <v>1</v>
      </c>
      <c r="B4" s="96" t="s">
        <v>420</v>
      </c>
      <c r="C4" s="97" t="s">
        <v>39</v>
      </c>
      <c r="D4" s="97" t="s">
        <v>13</v>
      </c>
      <c r="E4" s="98">
        <v>0.85</v>
      </c>
      <c r="F4" s="56" t="s">
        <v>14</v>
      </c>
      <c r="G4" s="99">
        <f>E5*G5+E16*G16+E19*G19+E22*G22</f>
        <v>1</v>
      </c>
      <c r="H4" s="43" t="s">
        <v>421</v>
      </c>
    </row>
    <row r="5" spans="1:8" ht="84" customHeight="1">
      <c r="A5" s="74" t="s">
        <v>16</v>
      </c>
      <c r="B5" s="178" t="s">
        <v>422</v>
      </c>
      <c r="C5" s="43" t="s">
        <v>423</v>
      </c>
      <c r="D5" s="43" t="s">
        <v>424</v>
      </c>
      <c r="E5" s="56">
        <v>0.8</v>
      </c>
      <c r="F5" s="56" t="s">
        <v>425</v>
      </c>
      <c r="G5" s="99">
        <f>E6*G6+E7*G7+E8*G8+E9*G9+E10*G10+E11*G11+E12*G12+E13*G13+E14*G14+E15*G15</f>
        <v>1</v>
      </c>
      <c r="H5" s="43" t="s">
        <v>426</v>
      </c>
    </row>
    <row r="6" spans="1:8" ht="180" customHeight="1">
      <c r="A6" s="74" t="s">
        <v>60</v>
      </c>
      <c r="B6" s="179"/>
      <c r="C6" s="33" t="s">
        <v>427</v>
      </c>
      <c r="D6" s="33" t="s">
        <v>428</v>
      </c>
      <c r="E6" s="101">
        <v>0.31</v>
      </c>
      <c r="F6" s="101" t="s">
        <v>429</v>
      </c>
      <c r="G6" s="102">
        <v>1</v>
      </c>
      <c r="H6" s="43" t="s">
        <v>430</v>
      </c>
    </row>
    <row r="7" spans="1:8" ht="178.5" customHeight="1">
      <c r="A7" s="74" t="s">
        <v>65</v>
      </c>
      <c r="B7" s="179"/>
      <c r="C7" s="33" t="s">
        <v>431</v>
      </c>
      <c r="D7" s="103" t="s">
        <v>432</v>
      </c>
      <c r="E7" s="104">
        <v>0.31</v>
      </c>
      <c r="F7" s="101" t="s">
        <v>177</v>
      </c>
      <c r="G7" s="102">
        <v>1</v>
      </c>
      <c r="H7" s="43" t="s">
        <v>430</v>
      </c>
    </row>
    <row r="8" spans="1:8" ht="177.75" customHeight="1">
      <c r="A8" s="105" t="s">
        <v>69</v>
      </c>
      <c r="B8" s="179"/>
      <c r="C8" s="97" t="s">
        <v>433</v>
      </c>
      <c r="D8" s="97" t="s">
        <v>434</v>
      </c>
      <c r="E8" s="106">
        <v>0.01</v>
      </c>
      <c r="F8" s="98" t="s">
        <v>435</v>
      </c>
      <c r="G8" s="107">
        <v>1</v>
      </c>
      <c r="H8" s="43" t="s">
        <v>21</v>
      </c>
    </row>
    <row r="9" spans="1:8" ht="272.25" customHeight="1">
      <c r="A9" s="105" t="s">
        <v>81</v>
      </c>
      <c r="B9" s="179"/>
      <c r="C9" s="97" t="s">
        <v>436</v>
      </c>
      <c r="D9" s="97" t="s">
        <v>437</v>
      </c>
      <c r="E9" s="98">
        <v>0.01</v>
      </c>
      <c r="F9" s="98" t="s">
        <v>106</v>
      </c>
      <c r="G9" s="107">
        <v>1</v>
      </c>
      <c r="H9" s="43" t="s">
        <v>21</v>
      </c>
    </row>
    <row r="10" spans="1:8" ht="225" customHeight="1">
      <c r="A10" s="74" t="s">
        <v>86</v>
      </c>
      <c r="B10" s="179"/>
      <c r="C10" s="100" t="s">
        <v>438</v>
      </c>
      <c r="D10" s="100" t="s">
        <v>439</v>
      </c>
      <c r="E10" s="108">
        <v>0.31</v>
      </c>
      <c r="F10" s="101" t="s">
        <v>172</v>
      </c>
      <c r="G10" s="102">
        <v>1</v>
      </c>
      <c r="H10" s="43" t="s">
        <v>440</v>
      </c>
    </row>
    <row r="11" spans="1:8" ht="193.5" customHeight="1">
      <c r="A11" s="105" t="s">
        <v>98</v>
      </c>
      <c r="B11" s="179"/>
      <c r="C11" s="97" t="s">
        <v>441</v>
      </c>
      <c r="D11" s="97" t="s">
        <v>442</v>
      </c>
      <c r="E11" s="106">
        <v>0.01</v>
      </c>
      <c r="F11" s="109" t="s">
        <v>72</v>
      </c>
      <c r="G11" s="56">
        <v>1</v>
      </c>
      <c r="H11" s="43" t="s">
        <v>132</v>
      </c>
    </row>
    <row r="12" spans="1:8" ht="113.25" customHeight="1">
      <c r="A12" s="105" t="s">
        <v>103</v>
      </c>
      <c r="B12" s="179"/>
      <c r="C12" s="97" t="s">
        <v>443</v>
      </c>
      <c r="D12" s="97" t="s">
        <v>83</v>
      </c>
      <c r="E12" s="98">
        <v>0.01</v>
      </c>
      <c r="F12" s="98" t="s">
        <v>84</v>
      </c>
      <c r="G12" s="107">
        <v>1</v>
      </c>
      <c r="H12" s="43" t="s">
        <v>132</v>
      </c>
    </row>
    <row r="13" spans="1:8" ht="145.5" customHeight="1">
      <c r="A13" s="74" t="s">
        <v>115</v>
      </c>
      <c r="B13" s="179"/>
      <c r="C13" s="97" t="s">
        <v>444</v>
      </c>
      <c r="D13" s="97" t="s">
        <v>445</v>
      </c>
      <c r="E13" s="98">
        <v>0.01</v>
      </c>
      <c r="F13" s="98" t="s">
        <v>446</v>
      </c>
      <c r="G13" s="107">
        <v>1</v>
      </c>
      <c r="H13" s="43" t="s">
        <v>132</v>
      </c>
    </row>
    <row r="14" spans="1:8" ht="128.25" customHeight="1">
      <c r="A14" s="105" t="s">
        <v>119</v>
      </c>
      <c r="B14" s="179"/>
      <c r="C14" s="97" t="s">
        <v>447</v>
      </c>
      <c r="D14" s="97" t="s">
        <v>226</v>
      </c>
      <c r="E14" s="98">
        <v>0.01</v>
      </c>
      <c r="F14" s="98" t="s">
        <v>63</v>
      </c>
      <c r="G14" s="107">
        <v>1</v>
      </c>
      <c r="H14" s="43" t="s">
        <v>132</v>
      </c>
    </row>
    <row r="15" spans="1:8" ht="194.25" customHeight="1">
      <c r="A15" s="105" t="s">
        <v>262</v>
      </c>
      <c r="B15" s="179"/>
      <c r="C15" s="97" t="s">
        <v>448</v>
      </c>
      <c r="D15" s="97" t="s">
        <v>449</v>
      </c>
      <c r="E15" s="98">
        <v>0.01</v>
      </c>
      <c r="F15" s="98" t="s">
        <v>450</v>
      </c>
      <c r="G15" s="98">
        <v>1</v>
      </c>
      <c r="H15" s="43" t="s">
        <v>132</v>
      </c>
    </row>
    <row r="16" spans="1:8" ht="81" customHeight="1">
      <c r="A16" s="41" t="s">
        <v>22</v>
      </c>
      <c r="B16" s="166" t="s">
        <v>451</v>
      </c>
      <c r="C16" s="43" t="s">
        <v>452</v>
      </c>
      <c r="D16" s="43" t="s">
        <v>453</v>
      </c>
      <c r="E16" s="56">
        <v>0.03</v>
      </c>
      <c r="F16" s="109" t="s">
        <v>454</v>
      </c>
      <c r="G16" s="110">
        <f>E17*G17+E18*G18</f>
        <v>1</v>
      </c>
      <c r="H16" s="43" t="s">
        <v>455</v>
      </c>
    </row>
    <row r="17" spans="1:8" ht="147" customHeight="1">
      <c r="A17" s="41" t="s">
        <v>128</v>
      </c>
      <c r="B17" s="169"/>
      <c r="C17" s="43" t="s">
        <v>456</v>
      </c>
      <c r="D17" s="43" t="s">
        <v>457</v>
      </c>
      <c r="E17" s="56">
        <v>0.5</v>
      </c>
      <c r="F17" s="109" t="s">
        <v>458</v>
      </c>
      <c r="G17" s="107">
        <v>1</v>
      </c>
      <c r="H17" s="43" t="s">
        <v>64</v>
      </c>
    </row>
    <row r="18" spans="1:8" ht="243" customHeight="1">
      <c r="A18" s="41" t="s">
        <v>133</v>
      </c>
      <c r="B18" s="167"/>
      <c r="C18" s="43" t="s">
        <v>459</v>
      </c>
      <c r="D18" s="43" t="s">
        <v>460</v>
      </c>
      <c r="E18" s="56">
        <v>0.5</v>
      </c>
      <c r="F18" s="109" t="s">
        <v>461</v>
      </c>
      <c r="G18" s="107">
        <v>1</v>
      </c>
      <c r="H18" s="43" t="s">
        <v>21</v>
      </c>
    </row>
    <row r="19" spans="1:8" ht="68.25" customHeight="1">
      <c r="A19" s="41" t="s">
        <v>27</v>
      </c>
      <c r="B19" s="165" t="s">
        <v>462</v>
      </c>
      <c r="C19" s="112" t="s">
        <v>463</v>
      </c>
      <c r="D19" s="100" t="s">
        <v>464</v>
      </c>
      <c r="E19" s="113">
        <v>0.15</v>
      </c>
      <c r="F19" s="114" t="s">
        <v>465</v>
      </c>
      <c r="G19" s="99">
        <f>E20*G20+E21*G21</f>
        <v>1</v>
      </c>
      <c r="H19" s="43" t="s">
        <v>466</v>
      </c>
    </row>
    <row r="20" spans="1:8" ht="97.5" customHeight="1">
      <c r="A20" s="41" t="s">
        <v>467</v>
      </c>
      <c r="B20" s="170"/>
      <c r="C20" s="43" t="s">
        <v>468</v>
      </c>
      <c r="D20" s="43" t="s">
        <v>469</v>
      </c>
      <c r="E20" s="56">
        <v>0.05</v>
      </c>
      <c r="F20" s="109" t="s">
        <v>470</v>
      </c>
      <c r="G20" s="107">
        <v>1</v>
      </c>
      <c r="H20" s="43" t="s">
        <v>132</v>
      </c>
    </row>
    <row r="21" spans="1:8" ht="162" customHeight="1">
      <c r="A21" s="41" t="s">
        <v>471</v>
      </c>
      <c r="B21" s="170"/>
      <c r="C21" s="43" t="s">
        <v>472</v>
      </c>
      <c r="D21" s="43" t="s">
        <v>473</v>
      </c>
      <c r="E21" s="56">
        <v>0.95</v>
      </c>
      <c r="F21" s="56" t="s">
        <v>474</v>
      </c>
      <c r="G21" s="107">
        <v>1</v>
      </c>
      <c r="H21" s="43" t="s">
        <v>64</v>
      </c>
    </row>
    <row r="22" spans="1:8" ht="47.25">
      <c r="A22" s="41" t="s">
        <v>141</v>
      </c>
      <c r="B22" s="165" t="s">
        <v>475</v>
      </c>
      <c r="C22" s="97" t="s">
        <v>476</v>
      </c>
      <c r="D22" s="97" t="s">
        <v>477</v>
      </c>
      <c r="E22" s="56">
        <v>0.02</v>
      </c>
      <c r="F22" s="56" t="s">
        <v>478</v>
      </c>
      <c r="G22" s="99">
        <f>E23*G23+E24*G24</f>
        <v>1</v>
      </c>
      <c r="H22" s="43" t="s">
        <v>479</v>
      </c>
    </row>
    <row r="23" spans="1:8" ht="114.75" customHeight="1">
      <c r="A23" s="41" t="s">
        <v>480</v>
      </c>
      <c r="B23" s="170"/>
      <c r="C23" s="97" t="s">
        <v>481</v>
      </c>
      <c r="D23" s="97" t="s">
        <v>482</v>
      </c>
      <c r="E23" s="56">
        <v>0.5</v>
      </c>
      <c r="F23" s="56" t="s">
        <v>483</v>
      </c>
      <c r="G23" s="107">
        <v>1</v>
      </c>
      <c r="H23" s="43" t="s">
        <v>21</v>
      </c>
    </row>
    <row r="24" spans="1:8" ht="86.25" customHeight="1">
      <c r="A24" s="41" t="s">
        <v>484</v>
      </c>
      <c r="B24" s="170"/>
      <c r="C24" s="43" t="s">
        <v>485</v>
      </c>
      <c r="D24" s="43" t="s">
        <v>486</v>
      </c>
      <c r="E24" s="56">
        <v>0.5</v>
      </c>
      <c r="F24" s="56" t="s">
        <v>487</v>
      </c>
      <c r="G24" s="107">
        <v>1</v>
      </c>
      <c r="H24" s="43" t="s">
        <v>21</v>
      </c>
    </row>
    <row r="25" spans="1:8" ht="63.75" customHeight="1">
      <c r="A25" s="62" t="s">
        <v>211</v>
      </c>
      <c r="B25" s="166" t="s">
        <v>488</v>
      </c>
      <c r="C25" s="43" t="s">
        <v>489</v>
      </c>
      <c r="D25" s="43" t="s">
        <v>490</v>
      </c>
      <c r="E25" s="56">
        <v>0.06</v>
      </c>
      <c r="F25" s="56" t="s">
        <v>491</v>
      </c>
      <c r="G25" s="99">
        <f>E26*G26+E27*G27</f>
        <v>1</v>
      </c>
      <c r="H25" s="43" t="s">
        <v>492</v>
      </c>
    </row>
    <row r="26" spans="1:8" ht="84" customHeight="1">
      <c r="A26" s="62" t="s">
        <v>38</v>
      </c>
      <c r="B26" s="169"/>
      <c r="C26" s="43" t="s">
        <v>493</v>
      </c>
      <c r="D26" s="43" t="s">
        <v>494</v>
      </c>
      <c r="E26" s="56">
        <v>0.7</v>
      </c>
      <c r="F26" s="56" t="s">
        <v>495</v>
      </c>
      <c r="G26" s="107">
        <v>1</v>
      </c>
      <c r="H26" s="43" t="s">
        <v>64</v>
      </c>
    </row>
    <row r="27" spans="1:8" ht="240" customHeight="1">
      <c r="A27" s="62" t="s">
        <v>42</v>
      </c>
      <c r="B27" s="169"/>
      <c r="C27" s="43" t="s">
        <v>496</v>
      </c>
      <c r="D27" s="43" t="s">
        <v>497</v>
      </c>
      <c r="E27" s="56">
        <v>0.3</v>
      </c>
      <c r="F27" s="56" t="s">
        <v>498</v>
      </c>
      <c r="G27" s="107">
        <v>1</v>
      </c>
      <c r="H27" s="43" t="s">
        <v>64</v>
      </c>
    </row>
    <row r="28" spans="1:8" ht="144.75" customHeight="1">
      <c r="A28" s="41" t="s">
        <v>357</v>
      </c>
      <c r="B28" s="166" t="s">
        <v>499</v>
      </c>
      <c r="C28" s="166" t="s">
        <v>500</v>
      </c>
      <c r="D28" s="43" t="s">
        <v>501</v>
      </c>
      <c r="E28" s="56">
        <v>0.02</v>
      </c>
      <c r="F28" s="56" t="s">
        <v>502</v>
      </c>
      <c r="G28" s="99">
        <f>E29*G29+E30*G30</f>
        <v>1</v>
      </c>
      <c r="H28" s="43" t="s">
        <v>503</v>
      </c>
    </row>
    <row r="29" spans="1:8" ht="81" customHeight="1">
      <c r="A29" s="41" t="s">
        <v>504</v>
      </c>
      <c r="B29" s="169"/>
      <c r="C29" s="169"/>
      <c r="D29" s="43" t="s">
        <v>505</v>
      </c>
      <c r="E29" s="56">
        <v>0.5</v>
      </c>
      <c r="F29" s="56" t="s">
        <v>506</v>
      </c>
      <c r="G29" s="107">
        <v>1</v>
      </c>
      <c r="H29" s="43" t="s">
        <v>64</v>
      </c>
    </row>
    <row r="30" spans="1:8" ht="98.25" customHeight="1">
      <c r="A30" s="41" t="s">
        <v>507</v>
      </c>
      <c r="B30" s="167"/>
      <c r="C30" s="167"/>
      <c r="D30" s="43" t="s">
        <v>508</v>
      </c>
      <c r="E30" s="56">
        <v>0.5</v>
      </c>
      <c r="F30" s="56" t="s">
        <v>509</v>
      </c>
      <c r="G30" s="107">
        <v>1</v>
      </c>
      <c r="H30" s="43" t="s">
        <v>21</v>
      </c>
    </row>
    <row r="31" spans="1:8" ht="409.5">
      <c r="A31" s="78" t="s">
        <v>510</v>
      </c>
      <c r="B31" s="115" t="s">
        <v>511</v>
      </c>
      <c r="C31" s="70" t="s">
        <v>512</v>
      </c>
      <c r="D31" s="70" t="s">
        <v>214</v>
      </c>
      <c r="E31" s="43">
        <v>0.05</v>
      </c>
      <c r="F31" s="76" t="s">
        <v>215</v>
      </c>
      <c r="G31" s="116">
        <v>1</v>
      </c>
      <c r="H31" s="43" t="s">
        <v>64</v>
      </c>
    </row>
    <row r="32" spans="1:8" ht="107.25" customHeight="1">
      <c r="A32" s="81" t="s">
        <v>513</v>
      </c>
      <c r="B32" s="83" t="s">
        <v>514</v>
      </c>
      <c r="C32" s="83" t="s">
        <v>359</v>
      </c>
      <c r="D32" s="83" t="s">
        <v>515</v>
      </c>
      <c r="E32" s="83">
        <v>0.02</v>
      </c>
      <c r="F32" s="83" t="s">
        <v>361</v>
      </c>
      <c r="G32" s="117">
        <v>1</v>
      </c>
      <c r="H32" s="43" t="s">
        <v>21</v>
      </c>
    </row>
    <row r="33" spans="1:7">
      <c r="A33" s="118"/>
      <c r="B33" s="90"/>
      <c r="C33" s="90"/>
      <c r="D33" s="5"/>
      <c r="E33" s="90"/>
      <c r="F33" s="90"/>
      <c r="G33" s="90"/>
    </row>
    <row r="34" spans="1:7">
      <c r="A34" s="118"/>
      <c r="B34" s="90"/>
      <c r="C34" s="90"/>
      <c r="D34" s="5"/>
      <c r="E34" s="90"/>
      <c r="F34" s="90"/>
      <c r="G34" s="90"/>
    </row>
    <row r="35" spans="1:7">
      <c r="A35" s="118"/>
      <c r="B35" s="90"/>
      <c r="C35" s="90"/>
      <c r="D35" s="5"/>
      <c r="E35" s="90"/>
      <c r="F35" s="90"/>
      <c r="G35" s="90"/>
    </row>
    <row r="36" spans="1:7">
      <c r="A36" s="118"/>
      <c r="B36" s="90"/>
      <c r="C36" s="90"/>
      <c r="D36" s="5"/>
      <c r="E36" s="90"/>
      <c r="F36" s="90"/>
      <c r="G36" s="90"/>
    </row>
    <row r="37" spans="1:7">
      <c r="A37" s="118"/>
      <c r="B37" s="90"/>
      <c r="C37" s="90"/>
      <c r="D37" s="5"/>
      <c r="E37" s="90"/>
      <c r="F37" s="90"/>
      <c r="G37" s="90"/>
    </row>
    <row r="38" spans="1:7">
      <c r="A38" s="118"/>
      <c r="B38" s="90"/>
      <c r="C38" s="90"/>
      <c r="D38" s="5"/>
      <c r="E38" s="90"/>
      <c r="F38" s="90"/>
      <c r="G38" s="90"/>
    </row>
    <row r="39" spans="1:7">
      <c r="A39" s="118"/>
      <c r="B39" s="90"/>
      <c r="C39" s="90"/>
      <c r="D39" s="5"/>
      <c r="E39" s="90"/>
      <c r="F39" s="90"/>
      <c r="G39" s="90"/>
    </row>
    <row r="40" spans="1:7">
      <c r="A40" s="118"/>
      <c r="B40" s="90"/>
      <c r="C40" s="90"/>
      <c r="D40" s="5"/>
      <c r="E40" s="90"/>
      <c r="F40" s="90"/>
      <c r="G40" s="90"/>
    </row>
    <row r="41" spans="1:7">
      <c r="A41" s="118"/>
      <c r="B41" s="90"/>
      <c r="C41" s="90"/>
      <c r="D41" s="5"/>
      <c r="E41" s="90"/>
      <c r="F41" s="90"/>
      <c r="G41" s="90"/>
    </row>
    <row r="42" spans="1:7">
      <c r="A42" s="118"/>
      <c r="B42" s="90"/>
      <c r="C42" s="90"/>
      <c r="D42" s="5"/>
      <c r="E42" s="90"/>
      <c r="F42" s="90"/>
      <c r="G42" s="90"/>
    </row>
    <row r="43" spans="1:7">
      <c r="A43" s="118"/>
      <c r="B43" s="90"/>
      <c r="C43" s="90"/>
      <c r="D43" s="5"/>
      <c r="E43" s="90"/>
      <c r="F43" s="90"/>
      <c r="G43" s="90"/>
    </row>
    <row r="44" spans="1:7">
      <c r="A44" s="118"/>
      <c r="B44" s="90"/>
      <c r="C44" s="90"/>
      <c r="D44" s="5"/>
      <c r="E44" s="90"/>
      <c r="F44" s="90"/>
      <c r="G44" s="90"/>
    </row>
    <row r="45" spans="1:7">
      <c r="A45" s="118"/>
      <c r="B45" s="90"/>
      <c r="C45" s="90"/>
      <c r="D45" s="5"/>
      <c r="E45" s="90"/>
      <c r="F45" s="90"/>
      <c r="G45" s="90"/>
    </row>
    <row r="46" spans="1:7">
      <c r="A46" s="118"/>
      <c r="B46" s="90"/>
      <c r="C46" s="90"/>
      <c r="D46" s="5"/>
      <c r="E46" s="90"/>
      <c r="F46" s="90"/>
      <c r="G46" s="90"/>
    </row>
    <row r="47" spans="1:7">
      <c r="A47" s="118"/>
      <c r="B47" s="90"/>
      <c r="C47" s="90"/>
      <c r="D47" s="5"/>
      <c r="E47" s="90"/>
      <c r="F47" s="90"/>
      <c r="G47" s="90"/>
    </row>
    <row r="48" spans="1:7">
      <c r="A48" s="118"/>
      <c r="B48" s="90"/>
      <c r="C48" s="90"/>
      <c r="D48" s="5"/>
      <c r="E48" s="90"/>
      <c r="F48" s="90"/>
      <c r="G48" s="90"/>
    </row>
    <row r="49" spans="1:7">
      <c r="A49" s="118"/>
      <c r="B49" s="90"/>
      <c r="C49" s="90"/>
      <c r="D49" s="5"/>
      <c r="E49" s="90"/>
      <c r="F49" s="90"/>
      <c r="G49" s="90"/>
    </row>
    <row r="50" spans="1:7">
      <c r="A50" s="118"/>
      <c r="B50" s="90"/>
      <c r="C50" s="90"/>
      <c r="D50" s="5"/>
      <c r="E50" s="90"/>
      <c r="F50" s="90"/>
      <c r="G50" s="90"/>
    </row>
    <row r="51" spans="1:7">
      <c r="A51" s="118"/>
      <c r="B51" s="90"/>
      <c r="C51" s="90"/>
      <c r="D51" s="5"/>
      <c r="E51" s="90"/>
      <c r="F51" s="90"/>
      <c r="G51" s="90"/>
    </row>
    <row r="52" spans="1:7">
      <c r="A52" s="118"/>
      <c r="B52" s="90"/>
      <c r="C52" s="90"/>
      <c r="D52" s="5"/>
      <c r="E52" s="90"/>
      <c r="F52" s="90"/>
      <c r="G52" s="90"/>
    </row>
    <row r="53" spans="1:7">
      <c r="A53" s="118"/>
      <c r="B53" s="90"/>
      <c r="C53" s="90"/>
      <c r="D53" s="5"/>
      <c r="E53" s="90"/>
      <c r="F53" s="90"/>
      <c r="G53" s="90"/>
    </row>
    <row r="54" spans="1:7">
      <c r="A54" s="118"/>
      <c r="B54" s="90"/>
      <c r="C54" s="90"/>
      <c r="D54" s="5"/>
      <c r="E54" s="90"/>
      <c r="F54" s="90"/>
      <c r="G54" s="90"/>
    </row>
    <row r="55" spans="1:7">
      <c r="A55" s="118"/>
      <c r="B55" s="90"/>
      <c r="C55" s="90"/>
      <c r="D55" s="5"/>
      <c r="E55" s="90"/>
      <c r="F55" s="90"/>
      <c r="G55" s="90"/>
    </row>
    <row r="56" spans="1:7">
      <c r="A56" s="118"/>
      <c r="B56" s="90"/>
      <c r="C56" s="90"/>
      <c r="D56" s="5"/>
      <c r="E56" s="90"/>
      <c r="F56" s="90"/>
      <c r="G56" s="90"/>
    </row>
    <row r="57" spans="1:7">
      <c r="A57" s="118"/>
      <c r="B57" s="90"/>
      <c r="C57" s="90"/>
      <c r="D57" s="5"/>
      <c r="E57" s="90"/>
      <c r="F57" s="90"/>
      <c r="G57" s="90"/>
    </row>
    <row r="58" spans="1:7">
      <c r="A58" s="118"/>
      <c r="B58" s="90"/>
      <c r="C58" s="90"/>
      <c r="D58" s="5"/>
      <c r="E58" s="90"/>
      <c r="F58" s="90"/>
      <c r="G58" s="90"/>
    </row>
    <row r="59" spans="1:7">
      <c r="A59" s="118"/>
      <c r="B59" s="90"/>
      <c r="C59" s="90"/>
      <c r="D59" s="5"/>
      <c r="E59" s="90"/>
      <c r="F59" s="90"/>
      <c r="G59" s="90"/>
    </row>
    <row r="60" spans="1:7">
      <c r="A60" s="118"/>
      <c r="B60" s="90"/>
      <c r="C60" s="90"/>
      <c r="D60" s="5"/>
      <c r="E60" s="90"/>
      <c r="F60" s="90"/>
      <c r="G60" s="90"/>
    </row>
    <row r="61" spans="1:7">
      <c r="A61" s="118"/>
      <c r="B61" s="90"/>
      <c r="C61" s="90"/>
      <c r="D61" s="5"/>
      <c r="E61" s="90"/>
      <c r="F61" s="90"/>
      <c r="G61" s="90"/>
    </row>
    <row r="62" spans="1:7">
      <c r="A62" s="118"/>
      <c r="B62" s="90"/>
      <c r="C62" s="90"/>
      <c r="D62" s="5"/>
      <c r="E62" s="90"/>
      <c r="F62" s="90"/>
      <c r="G62" s="90"/>
    </row>
    <row r="63" spans="1:7">
      <c r="A63" s="118"/>
      <c r="B63" s="90"/>
      <c r="C63" s="90"/>
      <c r="D63" s="5"/>
      <c r="E63" s="90"/>
      <c r="F63" s="90"/>
      <c r="G63" s="90"/>
    </row>
    <row r="64" spans="1:7">
      <c r="A64" s="118"/>
      <c r="B64" s="90"/>
      <c r="C64" s="90"/>
      <c r="D64" s="5"/>
      <c r="E64" s="90"/>
      <c r="F64" s="90"/>
      <c r="G64" s="90"/>
    </row>
    <row r="65" spans="1:7">
      <c r="A65" s="118"/>
      <c r="B65" s="90"/>
      <c r="C65" s="90"/>
      <c r="D65" s="5"/>
      <c r="E65" s="90"/>
      <c r="F65" s="90"/>
      <c r="G65" s="90"/>
    </row>
    <row r="66" spans="1:7">
      <c r="A66" s="118"/>
      <c r="B66" s="90"/>
      <c r="C66" s="90"/>
      <c r="D66" s="5"/>
      <c r="E66" s="90"/>
      <c r="F66" s="90"/>
      <c r="G66" s="90"/>
    </row>
    <row r="67" spans="1:7">
      <c r="A67" s="118"/>
      <c r="B67" s="90"/>
      <c r="C67" s="90"/>
      <c r="D67" s="5"/>
      <c r="E67" s="90"/>
      <c r="F67" s="90"/>
      <c r="G67" s="90"/>
    </row>
    <row r="68" spans="1:7">
      <c r="A68" s="118"/>
      <c r="B68" s="90"/>
      <c r="C68" s="90"/>
      <c r="D68" s="5"/>
      <c r="E68" s="90"/>
      <c r="F68" s="90"/>
      <c r="G68" s="90"/>
    </row>
    <row r="69" spans="1:7">
      <c r="A69" s="118"/>
      <c r="B69" s="90"/>
      <c r="C69" s="90"/>
      <c r="D69" s="5"/>
      <c r="E69" s="90"/>
      <c r="F69" s="90"/>
      <c r="G69" s="90"/>
    </row>
    <row r="70" spans="1:7">
      <c r="A70" s="118"/>
      <c r="B70" s="90"/>
      <c r="C70" s="90"/>
      <c r="D70" s="5"/>
      <c r="E70" s="90"/>
      <c r="F70" s="90"/>
      <c r="G70" s="90"/>
    </row>
    <row r="71" spans="1:7">
      <c r="A71" s="118"/>
      <c r="B71" s="90"/>
      <c r="C71" s="90"/>
      <c r="D71" s="5"/>
      <c r="E71" s="90"/>
      <c r="F71" s="90"/>
      <c r="G71" s="90"/>
    </row>
    <row r="72" spans="1:7">
      <c r="A72" s="118"/>
      <c r="B72" s="90"/>
      <c r="C72" s="90"/>
      <c r="D72" s="5"/>
      <c r="E72" s="90"/>
      <c r="F72" s="90"/>
      <c r="G72" s="90"/>
    </row>
    <row r="73" spans="1:7">
      <c r="A73" s="118"/>
      <c r="B73" s="90"/>
      <c r="C73" s="90"/>
      <c r="D73" s="5"/>
      <c r="E73" s="90"/>
      <c r="F73" s="90"/>
      <c r="G73" s="90"/>
    </row>
    <row r="74" spans="1:7">
      <c r="A74" s="118"/>
      <c r="B74" s="90"/>
      <c r="C74" s="90"/>
      <c r="D74" s="5"/>
      <c r="E74" s="90"/>
      <c r="F74" s="90"/>
      <c r="G74" s="90"/>
    </row>
    <row r="75" spans="1:7">
      <c r="A75" s="118"/>
      <c r="B75" s="90"/>
      <c r="C75" s="90"/>
      <c r="D75" s="5"/>
      <c r="E75" s="90"/>
      <c r="F75" s="90"/>
      <c r="G75" s="90"/>
    </row>
    <row r="76" spans="1:7">
      <c r="A76" s="118"/>
      <c r="B76" s="90"/>
      <c r="C76" s="90"/>
      <c r="D76" s="5"/>
      <c r="E76" s="90"/>
      <c r="F76" s="90"/>
      <c r="G76" s="90"/>
    </row>
    <row r="77" spans="1:7">
      <c r="A77" s="118"/>
      <c r="B77" s="90"/>
      <c r="C77" s="90"/>
      <c r="D77" s="5"/>
      <c r="E77" s="90"/>
      <c r="F77" s="90"/>
      <c r="G77" s="90"/>
    </row>
    <row r="78" spans="1:7">
      <c r="A78" s="118"/>
      <c r="B78" s="90"/>
      <c r="C78" s="90"/>
      <c r="D78" s="5"/>
      <c r="E78" s="90"/>
      <c r="F78" s="90"/>
      <c r="G78" s="90"/>
    </row>
    <row r="79" spans="1:7">
      <c r="A79" s="118"/>
      <c r="B79" s="90"/>
      <c r="C79" s="90"/>
      <c r="D79" s="5"/>
      <c r="E79" s="90"/>
      <c r="F79" s="90"/>
      <c r="G79" s="90"/>
    </row>
    <row r="80" spans="1:7">
      <c r="A80" s="118"/>
      <c r="B80" s="90"/>
      <c r="C80" s="90"/>
      <c r="D80" s="5"/>
      <c r="E80" s="90"/>
      <c r="F80" s="90"/>
      <c r="G80" s="90"/>
    </row>
    <row r="81" spans="1:7">
      <c r="A81" s="118"/>
      <c r="B81" s="90"/>
      <c r="C81" s="90"/>
      <c r="D81" s="5"/>
      <c r="E81" s="90"/>
      <c r="F81" s="90"/>
      <c r="G81" s="90"/>
    </row>
    <row r="82" spans="1:7">
      <c r="A82" s="118"/>
      <c r="B82" s="90"/>
      <c r="C82" s="90"/>
      <c r="D82" s="5"/>
      <c r="E82" s="90"/>
      <c r="F82" s="90"/>
      <c r="G82" s="90"/>
    </row>
    <row r="83" spans="1:7">
      <c r="A83" s="118"/>
      <c r="B83" s="90"/>
      <c r="C83" s="90"/>
      <c r="D83" s="5"/>
      <c r="E83" s="90"/>
      <c r="F83" s="90"/>
      <c r="G83" s="90"/>
    </row>
    <row r="84" spans="1:7">
      <c r="A84" s="118"/>
      <c r="B84" s="90"/>
      <c r="C84" s="90"/>
      <c r="D84" s="5"/>
      <c r="E84" s="90"/>
      <c r="F84" s="90"/>
      <c r="G84" s="90"/>
    </row>
    <row r="85" spans="1:7">
      <c r="A85" s="118"/>
      <c r="B85" s="90"/>
      <c r="C85" s="90"/>
      <c r="D85" s="5"/>
      <c r="E85" s="90"/>
      <c r="F85" s="90"/>
      <c r="G85" s="90"/>
    </row>
    <row r="86" spans="1:7">
      <c r="A86" s="118"/>
      <c r="B86" s="90"/>
      <c r="C86" s="90"/>
      <c r="D86" s="5"/>
      <c r="E86" s="90"/>
      <c r="F86" s="90"/>
      <c r="G86" s="90"/>
    </row>
    <row r="87" spans="1:7">
      <c r="A87" s="118"/>
      <c r="B87" s="90"/>
      <c r="C87" s="90"/>
      <c r="D87" s="5"/>
      <c r="E87" s="90"/>
      <c r="F87" s="90"/>
      <c r="G87" s="90"/>
    </row>
    <row r="88" spans="1:7">
      <c r="A88" s="118"/>
      <c r="B88" s="90"/>
      <c r="C88" s="90"/>
      <c r="D88" s="5"/>
      <c r="E88" s="90"/>
      <c r="F88" s="90"/>
      <c r="G88" s="90"/>
    </row>
    <row r="89" spans="1:7">
      <c r="A89" s="118"/>
      <c r="B89" s="90"/>
      <c r="C89" s="90"/>
      <c r="D89" s="5"/>
      <c r="E89" s="90"/>
      <c r="F89" s="90"/>
      <c r="G89" s="90"/>
    </row>
    <row r="90" spans="1:7">
      <c r="A90" s="118"/>
      <c r="B90" s="90"/>
      <c r="C90" s="90"/>
      <c r="D90" s="5"/>
      <c r="E90" s="90"/>
      <c r="F90" s="90"/>
      <c r="G90" s="90"/>
    </row>
    <row r="91" spans="1:7">
      <c r="A91" s="118"/>
      <c r="B91" s="90"/>
      <c r="C91" s="90"/>
      <c r="D91" s="5"/>
      <c r="E91" s="90"/>
      <c r="F91" s="90"/>
      <c r="G91" s="90"/>
    </row>
    <row r="92" spans="1:7">
      <c r="A92" s="118"/>
      <c r="B92" s="90"/>
      <c r="C92" s="90"/>
      <c r="D92" s="5"/>
      <c r="E92" s="90"/>
      <c r="F92" s="90"/>
      <c r="G92" s="90"/>
    </row>
    <row r="93" spans="1:7">
      <c r="A93" s="118"/>
      <c r="B93" s="90"/>
      <c r="C93" s="90"/>
      <c r="D93" s="5"/>
      <c r="E93" s="90"/>
      <c r="F93" s="90"/>
      <c r="G93" s="90"/>
    </row>
    <row r="94" spans="1:7">
      <c r="A94" s="118"/>
      <c r="B94" s="90"/>
      <c r="C94" s="90"/>
      <c r="D94" s="5"/>
      <c r="E94" s="90"/>
      <c r="F94" s="90"/>
      <c r="G94" s="90"/>
    </row>
    <row r="95" spans="1:7">
      <c r="A95" s="118"/>
      <c r="B95" s="90"/>
      <c r="C95" s="90"/>
      <c r="D95" s="5"/>
      <c r="E95" s="90"/>
      <c r="F95" s="90"/>
      <c r="G95" s="90"/>
    </row>
    <row r="96" spans="1:7">
      <c r="A96" s="118"/>
      <c r="B96" s="90"/>
      <c r="C96" s="90"/>
      <c r="D96" s="5"/>
      <c r="E96" s="90"/>
      <c r="F96" s="90"/>
      <c r="G96" s="90"/>
    </row>
    <row r="97" spans="1:7">
      <c r="A97" s="118"/>
      <c r="B97" s="90"/>
      <c r="C97" s="90"/>
      <c r="D97" s="5"/>
      <c r="E97" s="90"/>
      <c r="F97" s="90"/>
      <c r="G97" s="90"/>
    </row>
    <row r="98" spans="1:7">
      <c r="A98" s="118"/>
      <c r="B98" s="90"/>
      <c r="C98" s="90"/>
      <c r="D98" s="5"/>
      <c r="E98" s="90"/>
      <c r="F98" s="90"/>
      <c r="G98" s="90"/>
    </row>
    <row r="99" spans="1:7">
      <c r="A99" s="118"/>
      <c r="B99" s="90"/>
      <c r="C99" s="90"/>
      <c r="D99" s="5"/>
      <c r="E99" s="90"/>
      <c r="F99" s="90"/>
      <c r="G99" s="90"/>
    </row>
    <row r="100" spans="1:7">
      <c r="A100" s="118"/>
      <c r="B100" s="90"/>
      <c r="C100" s="90"/>
      <c r="D100" s="5"/>
      <c r="E100" s="90"/>
      <c r="F100" s="90"/>
      <c r="G100" s="90"/>
    </row>
    <row r="101" spans="1:7">
      <c r="A101" s="118"/>
      <c r="B101" s="90"/>
      <c r="C101" s="90"/>
      <c r="D101" s="5"/>
      <c r="E101" s="90"/>
      <c r="F101" s="90"/>
      <c r="G101" s="90"/>
    </row>
    <row r="102" spans="1:7">
      <c r="A102" s="118"/>
      <c r="B102" s="90"/>
      <c r="C102" s="90"/>
      <c r="D102" s="5"/>
      <c r="E102" s="90"/>
      <c r="F102" s="90"/>
      <c r="G102" s="90"/>
    </row>
    <row r="103" spans="1:7">
      <c r="A103" s="118"/>
      <c r="B103" s="90"/>
      <c r="C103" s="90"/>
      <c r="D103" s="5"/>
      <c r="E103" s="90"/>
      <c r="F103" s="90"/>
      <c r="G103" s="90"/>
    </row>
    <row r="104" spans="1:7">
      <c r="A104" s="118"/>
      <c r="B104" s="90"/>
      <c r="C104" s="90"/>
      <c r="D104" s="5"/>
      <c r="E104" s="90"/>
      <c r="F104" s="90"/>
      <c r="G104" s="90"/>
    </row>
    <row r="105" spans="1:7">
      <c r="A105" s="118"/>
      <c r="B105" s="90"/>
      <c r="C105" s="90"/>
      <c r="D105" s="5"/>
      <c r="E105" s="90"/>
      <c r="F105" s="90"/>
      <c r="G105" s="90"/>
    </row>
    <row r="106" spans="1:7">
      <c r="A106" s="118"/>
      <c r="B106" s="90"/>
      <c r="C106" s="90"/>
      <c r="D106" s="5"/>
      <c r="E106" s="90"/>
      <c r="F106" s="90"/>
      <c r="G106" s="90"/>
    </row>
    <row r="107" spans="1:7">
      <c r="A107" s="118"/>
      <c r="B107" s="90"/>
      <c r="C107" s="90"/>
      <c r="D107" s="5"/>
      <c r="E107" s="90"/>
      <c r="F107" s="90"/>
      <c r="G107" s="90"/>
    </row>
    <row r="108" spans="1:7">
      <c r="A108" s="118"/>
      <c r="B108" s="90"/>
      <c r="C108" s="90"/>
      <c r="D108" s="5"/>
      <c r="E108" s="90"/>
      <c r="F108" s="90"/>
      <c r="G108" s="90"/>
    </row>
    <row r="109" spans="1:7">
      <c r="A109" s="118"/>
      <c r="B109" s="90"/>
      <c r="C109" s="90"/>
      <c r="D109" s="5"/>
      <c r="E109" s="90"/>
      <c r="F109" s="90"/>
      <c r="G109" s="90"/>
    </row>
    <row r="110" spans="1:7">
      <c r="A110" s="118"/>
      <c r="B110" s="90"/>
      <c r="C110" s="90"/>
      <c r="D110" s="5"/>
      <c r="E110" s="90"/>
      <c r="F110" s="90"/>
      <c r="G110" s="90"/>
    </row>
    <row r="111" spans="1:7">
      <c r="A111" s="118"/>
      <c r="B111" s="90"/>
      <c r="C111" s="90"/>
      <c r="D111" s="5"/>
      <c r="E111" s="90"/>
      <c r="F111" s="90"/>
      <c r="G111" s="90"/>
    </row>
    <row r="112" spans="1:7">
      <c r="A112" s="118"/>
      <c r="B112" s="90"/>
      <c r="C112" s="90"/>
      <c r="D112" s="5"/>
      <c r="E112" s="90"/>
      <c r="F112" s="90"/>
      <c r="G112" s="90"/>
    </row>
    <row r="113" spans="1:7">
      <c r="A113" s="118"/>
      <c r="B113" s="90"/>
      <c r="C113" s="90"/>
      <c r="D113" s="5"/>
      <c r="E113" s="90"/>
      <c r="F113" s="90"/>
      <c r="G113" s="90"/>
    </row>
    <row r="114" spans="1:7">
      <c r="A114" s="118"/>
      <c r="B114" s="90"/>
      <c r="C114" s="90"/>
      <c r="D114" s="5"/>
      <c r="E114" s="90"/>
      <c r="F114" s="90"/>
      <c r="G114" s="90"/>
    </row>
    <row r="115" spans="1:7">
      <c r="A115" s="118"/>
      <c r="B115" s="90"/>
      <c r="C115" s="90"/>
      <c r="D115" s="5"/>
      <c r="E115" s="90"/>
      <c r="F115" s="90"/>
      <c r="G115" s="90"/>
    </row>
    <row r="116" spans="1:7">
      <c r="A116" s="118"/>
      <c r="B116" s="90"/>
      <c r="C116" s="90"/>
      <c r="D116" s="5"/>
      <c r="E116" s="90"/>
      <c r="F116" s="90"/>
      <c r="G116" s="90"/>
    </row>
    <row r="117" spans="1:7">
      <c r="A117" s="118"/>
      <c r="B117" s="90"/>
      <c r="C117" s="90"/>
      <c r="D117" s="5"/>
      <c r="E117" s="90"/>
      <c r="F117" s="90"/>
      <c r="G117" s="90"/>
    </row>
    <row r="118" spans="1:7">
      <c r="A118" s="118"/>
      <c r="B118" s="90"/>
      <c r="C118" s="90"/>
      <c r="D118" s="5"/>
      <c r="E118" s="90"/>
      <c r="F118" s="90"/>
      <c r="G118" s="90"/>
    </row>
    <row r="119" spans="1:7">
      <c r="A119" s="118"/>
      <c r="B119" s="90"/>
      <c r="C119" s="90"/>
      <c r="D119" s="5"/>
      <c r="E119" s="90"/>
      <c r="F119" s="90"/>
      <c r="G119" s="90"/>
    </row>
    <row r="120" spans="1:7">
      <c r="A120" s="118"/>
      <c r="B120" s="90"/>
      <c r="C120" s="90"/>
      <c r="D120" s="5"/>
      <c r="E120" s="90"/>
      <c r="F120" s="90"/>
      <c r="G120" s="90"/>
    </row>
    <row r="121" spans="1:7">
      <c r="A121" s="118"/>
      <c r="B121" s="90"/>
      <c r="C121" s="90"/>
      <c r="D121" s="5"/>
      <c r="E121" s="90"/>
      <c r="F121" s="90"/>
      <c r="G121" s="90"/>
    </row>
    <row r="122" spans="1:7">
      <c r="A122" s="118"/>
      <c r="B122" s="90"/>
      <c r="C122" s="90"/>
      <c r="D122" s="5"/>
      <c r="E122" s="90"/>
      <c r="F122" s="90"/>
      <c r="G122" s="90"/>
    </row>
    <row r="123" spans="1:7">
      <c r="A123" s="118"/>
      <c r="B123" s="90"/>
      <c r="C123" s="90"/>
      <c r="D123" s="5"/>
      <c r="E123" s="90"/>
      <c r="F123" s="90"/>
      <c r="G123" s="90"/>
    </row>
    <row r="124" spans="1:7">
      <c r="A124" s="118"/>
      <c r="B124" s="90"/>
      <c r="C124" s="90"/>
      <c r="D124" s="5"/>
      <c r="E124" s="90"/>
      <c r="F124" s="90"/>
      <c r="G124" s="90"/>
    </row>
    <row r="125" spans="1:7">
      <c r="A125" s="118"/>
      <c r="B125" s="90"/>
      <c r="C125" s="90"/>
      <c r="D125" s="5"/>
      <c r="E125" s="90"/>
      <c r="F125" s="90"/>
      <c r="G125" s="90"/>
    </row>
    <row r="126" spans="1:7">
      <c r="A126" s="118"/>
      <c r="B126" s="90"/>
      <c r="C126" s="90"/>
      <c r="D126" s="5"/>
      <c r="E126" s="90"/>
      <c r="F126" s="90"/>
      <c r="G126" s="90"/>
    </row>
    <row r="127" spans="1:7">
      <c r="A127" s="118"/>
      <c r="B127" s="90"/>
      <c r="C127" s="90"/>
      <c r="D127" s="5"/>
      <c r="E127" s="90"/>
      <c r="F127" s="90"/>
      <c r="G127" s="90"/>
    </row>
    <row r="128" spans="1:7">
      <c r="A128" s="118"/>
      <c r="B128" s="90"/>
      <c r="C128" s="90"/>
      <c r="D128" s="5"/>
      <c r="E128" s="90"/>
      <c r="F128" s="90"/>
      <c r="G128" s="90"/>
    </row>
    <row r="129" spans="1:7">
      <c r="A129" s="118"/>
      <c r="B129" s="90"/>
      <c r="C129" s="90"/>
      <c r="D129" s="5"/>
      <c r="E129" s="90"/>
      <c r="F129" s="90"/>
      <c r="G129" s="90"/>
    </row>
    <row r="130" spans="1:7">
      <c r="A130" s="118"/>
      <c r="B130" s="90"/>
      <c r="C130" s="90"/>
      <c r="D130" s="5"/>
      <c r="E130" s="90"/>
      <c r="F130" s="90"/>
      <c r="G130" s="90"/>
    </row>
    <row r="131" spans="1:7">
      <c r="A131" s="118"/>
      <c r="B131" s="90"/>
      <c r="C131" s="90"/>
      <c r="D131" s="5"/>
      <c r="E131" s="90"/>
      <c r="F131" s="90"/>
      <c r="G131" s="90"/>
    </row>
    <row r="132" spans="1:7">
      <c r="A132" s="118"/>
      <c r="B132" s="90"/>
      <c r="C132" s="90"/>
      <c r="D132" s="5"/>
      <c r="E132" s="90"/>
      <c r="F132" s="90"/>
      <c r="G132" s="90"/>
    </row>
    <row r="133" spans="1:7">
      <c r="A133" s="118"/>
      <c r="B133" s="90"/>
      <c r="C133" s="90"/>
      <c r="D133" s="5"/>
      <c r="E133" s="90"/>
      <c r="F133" s="90"/>
      <c r="G133" s="90"/>
    </row>
    <row r="134" spans="1:7">
      <c r="A134" s="118"/>
      <c r="B134" s="90"/>
      <c r="C134" s="90"/>
      <c r="D134" s="5"/>
      <c r="E134" s="90"/>
      <c r="F134" s="90"/>
      <c r="G134" s="90"/>
    </row>
    <row r="135" spans="1:7">
      <c r="A135" s="118"/>
      <c r="B135" s="90"/>
      <c r="C135" s="90"/>
      <c r="D135" s="5"/>
      <c r="E135" s="90"/>
      <c r="F135" s="90"/>
      <c r="G135" s="90"/>
    </row>
    <row r="136" spans="1:7">
      <c r="A136" s="118"/>
      <c r="B136" s="90"/>
      <c r="C136" s="90"/>
      <c r="D136" s="5"/>
      <c r="E136" s="90"/>
      <c r="F136" s="90"/>
      <c r="G136" s="90"/>
    </row>
    <row r="137" spans="1:7">
      <c r="A137" s="118"/>
      <c r="B137" s="90"/>
      <c r="C137" s="90"/>
      <c r="D137" s="5"/>
      <c r="E137" s="90"/>
      <c r="F137" s="90"/>
      <c r="G137" s="90"/>
    </row>
    <row r="138" spans="1:7">
      <c r="A138" s="118"/>
      <c r="B138" s="90"/>
      <c r="C138" s="90"/>
      <c r="D138" s="5"/>
      <c r="E138" s="90"/>
      <c r="F138" s="90"/>
      <c r="G138" s="90"/>
    </row>
    <row r="139" spans="1:7">
      <c r="A139" s="118"/>
      <c r="B139" s="90"/>
      <c r="C139" s="90"/>
      <c r="D139" s="5"/>
      <c r="E139" s="90"/>
      <c r="F139" s="90"/>
      <c r="G139" s="90"/>
    </row>
    <row r="140" spans="1:7">
      <c r="A140" s="118"/>
      <c r="B140" s="90"/>
      <c r="C140" s="90"/>
      <c r="D140" s="5"/>
      <c r="E140" s="90"/>
      <c r="F140" s="90"/>
      <c r="G140" s="90"/>
    </row>
    <row r="141" spans="1:7">
      <c r="A141" s="118"/>
      <c r="B141" s="90"/>
      <c r="C141" s="90"/>
      <c r="D141" s="5"/>
      <c r="E141" s="90"/>
      <c r="F141" s="90"/>
      <c r="G141" s="90"/>
    </row>
    <row r="142" spans="1:7">
      <c r="A142" s="118"/>
      <c r="B142" s="90"/>
      <c r="C142" s="90"/>
      <c r="D142" s="5"/>
      <c r="E142" s="90"/>
      <c r="F142" s="90"/>
      <c r="G142" s="90"/>
    </row>
    <row r="143" spans="1:7">
      <c r="A143" s="118"/>
      <c r="B143" s="90"/>
      <c r="C143" s="90"/>
      <c r="D143" s="5"/>
      <c r="E143" s="90"/>
      <c r="F143" s="90"/>
      <c r="G143" s="90"/>
    </row>
    <row r="144" spans="1:7">
      <c r="A144" s="118"/>
      <c r="B144" s="90"/>
      <c r="C144" s="90"/>
      <c r="D144" s="5"/>
      <c r="E144" s="90"/>
      <c r="F144" s="90"/>
      <c r="G144" s="90"/>
    </row>
    <row r="145" spans="1:7">
      <c r="A145" s="118"/>
      <c r="B145" s="90"/>
      <c r="C145" s="90"/>
      <c r="D145" s="5"/>
      <c r="E145" s="90"/>
      <c r="F145" s="90"/>
      <c r="G145" s="90"/>
    </row>
    <row r="146" spans="1:7">
      <c r="A146" s="118"/>
      <c r="B146" s="90"/>
      <c r="C146" s="90"/>
      <c r="D146" s="5"/>
      <c r="E146" s="90"/>
      <c r="F146" s="90"/>
      <c r="G146" s="90"/>
    </row>
    <row r="147" spans="1:7">
      <c r="A147" s="118"/>
      <c r="B147" s="90"/>
      <c r="C147" s="90"/>
      <c r="D147" s="5"/>
      <c r="E147" s="90"/>
      <c r="F147" s="90"/>
      <c r="G147" s="90"/>
    </row>
    <row r="148" spans="1:7">
      <c r="A148" s="118"/>
      <c r="B148" s="90"/>
      <c r="C148" s="90"/>
      <c r="D148" s="5"/>
      <c r="E148" s="90"/>
      <c r="F148" s="90"/>
      <c r="G148" s="90"/>
    </row>
    <row r="149" spans="1:7">
      <c r="A149" s="118"/>
      <c r="B149" s="90"/>
      <c r="C149" s="90"/>
      <c r="D149" s="5"/>
      <c r="E149" s="90"/>
      <c r="F149" s="90"/>
      <c r="G149" s="90"/>
    </row>
    <row r="150" spans="1:7">
      <c r="A150" s="118"/>
      <c r="B150" s="90"/>
      <c r="C150" s="90"/>
      <c r="D150" s="5"/>
      <c r="E150" s="90"/>
      <c r="F150" s="90"/>
      <c r="G150" s="90"/>
    </row>
    <row r="151" spans="1:7">
      <c r="A151" s="118"/>
      <c r="B151" s="90"/>
      <c r="C151" s="90"/>
      <c r="D151" s="5"/>
      <c r="E151" s="90"/>
      <c r="F151" s="90"/>
      <c r="G151" s="90"/>
    </row>
    <row r="152" spans="1:7">
      <c r="A152" s="118"/>
      <c r="B152" s="90"/>
      <c r="C152" s="90"/>
      <c r="D152" s="5"/>
      <c r="E152" s="90"/>
      <c r="F152" s="90"/>
      <c r="G152" s="90"/>
    </row>
    <row r="153" spans="1:7">
      <c r="A153" s="118"/>
      <c r="B153" s="90"/>
      <c r="C153" s="90"/>
      <c r="D153" s="5"/>
      <c r="E153" s="90"/>
      <c r="F153" s="90"/>
      <c r="G153" s="90"/>
    </row>
    <row r="154" spans="1:7">
      <c r="A154" s="118"/>
      <c r="B154" s="90"/>
      <c r="C154" s="90"/>
      <c r="D154" s="5"/>
      <c r="E154" s="90"/>
      <c r="F154" s="90"/>
      <c r="G154" s="90"/>
    </row>
    <row r="155" spans="1:7">
      <c r="A155" s="118"/>
      <c r="B155" s="90"/>
      <c r="C155" s="90"/>
      <c r="D155" s="5"/>
      <c r="E155" s="90"/>
      <c r="F155" s="90"/>
      <c r="G155" s="90"/>
    </row>
    <row r="156" spans="1:7">
      <c r="A156" s="118"/>
      <c r="B156" s="90"/>
      <c r="C156" s="90"/>
      <c r="D156" s="5"/>
      <c r="E156" s="90"/>
      <c r="F156" s="90"/>
      <c r="G156" s="90"/>
    </row>
    <row r="157" spans="1:7">
      <c r="A157" s="118"/>
      <c r="B157" s="90"/>
      <c r="C157" s="90"/>
      <c r="D157" s="5"/>
      <c r="E157" s="90"/>
      <c r="F157" s="90"/>
      <c r="G157" s="90"/>
    </row>
    <row r="158" spans="1:7">
      <c r="A158" s="118"/>
      <c r="B158" s="90"/>
      <c r="C158" s="90"/>
      <c r="D158" s="5"/>
      <c r="E158" s="90"/>
      <c r="F158" s="90"/>
      <c r="G158" s="90"/>
    </row>
    <row r="159" spans="1:7">
      <c r="A159" s="118"/>
      <c r="B159" s="90"/>
      <c r="C159" s="90"/>
      <c r="D159" s="5"/>
      <c r="E159" s="90"/>
      <c r="F159" s="90"/>
      <c r="G159" s="90"/>
    </row>
    <row r="160" spans="1:7">
      <c r="A160" s="118"/>
      <c r="B160" s="90"/>
      <c r="C160" s="90"/>
      <c r="D160" s="5"/>
      <c r="E160" s="90"/>
      <c r="F160" s="90"/>
      <c r="G160" s="90"/>
    </row>
    <row r="161" spans="1:7">
      <c r="A161" s="118"/>
      <c r="B161" s="90"/>
      <c r="C161" s="90"/>
      <c r="D161" s="5"/>
      <c r="E161" s="90"/>
      <c r="F161" s="90"/>
      <c r="G161" s="90"/>
    </row>
    <row r="162" spans="1:7">
      <c r="A162" s="118"/>
      <c r="B162" s="90"/>
      <c r="C162" s="90"/>
      <c r="D162" s="5"/>
      <c r="E162" s="90"/>
      <c r="F162" s="90"/>
      <c r="G162" s="90"/>
    </row>
    <row r="163" spans="1:7">
      <c r="A163" s="118"/>
      <c r="B163" s="90"/>
      <c r="C163" s="90"/>
      <c r="D163" s="5"/>
      <c r="E163" s="90"/>
      <c r="F163" s="90"/>
      <c r="G163" s="90"/>
    </row>
    <row r="164" spans="1:7">
      <c r="A164" s="118"/>
      <c r="B164" s="90"/>
      <c r="C164" s="90"/>
      <c r="D164" s="5"/>
      <c r="E164" s="90"/>
      <c r="F164" s="90"/>
      <c r="G164" s="90"/>
    </row>
    <row r="165" spans="1:7">
      <c r="A165" s="118"/>
      <c r="B165" s="90"/>
      <c r="C165" s="90"/>
      <c r="D165" s="5"/>
      <c r="E165" s="90"/>
      <c r="F165" s="90"/>
      <c r="G165" s="90"/>
    </row>
    <row r="166" spans="1:7">
      <c r="A166" s="118"/>
      <c r="B166" s="90"/>
      <c r="C166" s="90"/>
      <c r="D166" s="5"/>
      <c r="E166" s="90"/>
      <c r="F166" s="90"/>
      <c r="G166" s="90"/>
    </row>
    <row r="167" spans="1:7">
      <c r="A167" s="118"/>
      <c r="B167" s="90"/>
      <c r="C167" s="90"/>
      <c r="D167" s="5"/>
      <c r="E167" s="90"/>
      <c r="F167" s="90"/>
      <c r="G167" s="90"/>
    </row>
    <row r="168" spans="1:7">
      <c r="A168" s="118"/>
      <c r="B168" s="90"/>
      <c r="C168" s="90"/>
      <c r="D168" s="5"/>
      <c r="E168" s="90"/>
      <c r="F168" s="90"/>
      <c r="G168" s="90"/>
    </row>
    <row r="169" spans="1:7">
      <c r="A169" s="118"/>
      <c r="B169" s="90"/>
      <c r="C169" s="90"/>
      <c r="D169" s="5"/>
      <c r="E169" s="90"/>
      <c r="F169" s="90"/>
      <c r="G169" s="90"/>
    </row>
    <row r="170" spans="1:7">
      <c r="A170" s="118"/>
      <c r="B170" s="90"/>
      <c r="C170" s="90"/>
      <c r="D170" s="5"/>
      <c r="E170" s="90"/>
      <c r="F170" s="90"/>
      <c r="G170" s="90"/>
    </row>
    <row r="171" spans="1:7">
      <c r="A171" s="118"/>
      <c r="B171" s="90"/>
      <c r="C171" s="90"/>
      <c r="D171" s="5"/>
      <c r="E171" s="90"/>
      <c r="F171" s="90"/>
      <c r="G171" s="90"/>
    </row>
    <row r="172" spans="1:7">
      <c r="A172" s="118"/>
      <c r="B172" s="90"/>
      <c r="C172" s="90"/>
      <c r="D172" s="5"/>
      <c r="E172" s="90"/>
      <c r="F172" s="90"/>
      <c r="G172" s="90"/>
    </row>
    <row r="173" spans="1:7">
      <c r="A173" s="118"/>
      <c r="B173" s="90"/>
      <c r="C173" s="90"/>
      <c r="D173" s="5"/>
      <c r="E173" s="90"/>
      <c r="F173" s="90"/>
      <c r="G173" s="90"/>
    </row>
    <row r="174" spans="1:7">
      <c r="A174" s="118"/>
      <c r="B174" s="90"/>
      <c r="C174" s="90"/>
      <c r="D174" s="5"/>
      <c r="E174" s="90"/>
      <c r="F174" s="90"/>
      <c r="G174" s="90"/>
    </row>
    <row r="175" spans="1:7">
      <c r="A175" s="118"/>
      <c r="B175" s="90"/>
      <c r="C175" s="90"/>
      <c r="D175" s="5"/>
      <c r="E175" s="90"/>
      <c r="F175" s="90"/>
      <c r="G175" s="90"/>
    </row>
    <row r="176" spans="1:7">
      <c r="A176" s="118"/>
      <c r="B176" s="90"/>
      <c r="C176" s="90"/>
      <c r="D176" s="5"/>
      <c r="E176" s="90"/>
      <c r="F176" s="90"/>
      <c r="G176" s="90"/>
    </row>
    <row r="177" spans="1:7">
      <c r="A177" s="118"/>
      <c r="B177" s="90"/>
      <c r="C177" s="90"/>
      <c r="D177" s="5"/>
      <c r="E177" s="90"/>
      <c r="F177" s="90"/>
      <c r="G177" s="90"/>
    </row>
    <row r="178" spans="1:7">
      <c r="A178" s="118"/>
      <c r="B178" s="90"/>
      <c r="C178" s="90"/>
      <c r="D178" s="5"/>
      <c r="E178" s="90"/>
      <c r="F178" s="90"/>
      <c r="G178" s="90"/>
    </row>
    <row r="179" spans="1:7">
      <c r="A179" s="118"/>
      <c r="B179" s="90"/>
      <c r="C179" s="90"/>
      <c r="D179" s="5"/>
      <c r="E179" s="90"/>
      <c r="F179" s="90"/>
      <c r="G179" s="90"/>
    </row>
    <row r="180" spans="1:7">
      <c r="A180" s="118"/>
      <c r="B180" s="90"/>
      <c r="C180" s="90"/>
      <c r="D180" s="5"/>
      <c r="E180" s="90"/>
      <c r="F180" s="90"/>
      <c r="G180" s="90"/>
    </row>
    <row r="181" spans="1:7">
      <c r="A181" s="118"/>
      <c r="B181" s="90"/>
      <c r="C181" s="90"/>
      <c r="D181" s="5"/>
      <c r="E181" s="90"/>
      <c r="F181" s="90"/>
      <c r="G181" s="90"/>
    </row>
    <row r="182" spans="1:7">
      <c r="A182" s="118"/>
      <c r="B182" s="90"/>
      <c r="C182" s="90"/>
      <c r="D182" s="5"/>
      <c r="E182" s="90"/>
      <c r="F182" s="90"/>
      <c r="G182" s="90"/>
    </row>
    <row r="183" spans="1:7">
      <c r="A183" s="118"/>
      <c r="B183" s="90"/>
      <c r="C183" s="90"/>
      <c r="D183" s="5"/>
      <c r="E183" s="90"/>
      <c r="F183" s="90"/>
      <c r="G183" s="90"/>
    </row>
    <row r="184" spans="1:7">
      <c r="A184" s="118"/>
      <c r="B184" s="90"/>
      <c r="C184" s="90"/>
      <c r="D184" s="5"/>
      <c r="E184" s="90"/>
      <c r="F184" s="90"/>
      <c r="G184" s="90"/>
    </row>
    <row r="185" spans="1:7">
      <c r="A185" s="118"/>
      <c r="B185" s="90"/>
      <c r="C185" s="90"/>
      <c r="D185" s="5"/>
      <c r="E185" s="90"/>
      <c r="F185" s="90"/>
      <c r="G185" s="90"/>
    </row>
    <row r="186" spans="1:7">
      <c r="A186" s="118"/>
      <c r="B186" s="90"/>
      <c r="C186" s="90"/>
      <c r="D186" s="5"/>
      <c r="E186" s="90"/>
      <c r="F186" s="90"/>
      <c r="G186" s="90"/>
    </row>
    <row r="187" spans="1:7">
      <c r="A187" s="118"/>
      <c r="B187" s="90"/>
      <c r="C187" s="90"/>
      <c r="D187" s="5"/>
      <c r="E187" s="90"/>
      <c r="F187" s="90"/>
      <c r="G187" s="90"/>
    </row>
    <row r="188" spans="1:7">
      <c r="A188" s="118"/>
      <c r="B188" s="90"/>
      <c r="C188" s="90"/>
      <c r="D188" s="5"/>
      <c r="E188" s="90"/>
      <c r="F188" s="90"/>
      <c r="G188" s="90"/>
    </row>
    <row r="189" spans="1:7">
      <c r="A189" s="118"/>
      <c r="B189" s="90"/>
      <c r="C189" s="90"/>
      <c r="D189" s="5"/>
      <c r="E189" s="90"/>
      <c r="F189" s="90"/>
      <c r="G189" s="90"/>
    </row>
    <row r="190" spans="1:7">
      <c r="A190" s="118"/>
      <c r="B190" s="90"/>
      <c r="C190" s="90"/>
      <c r="D190" s="5"/>
      <c r="E190" s="90"/>
      <c r="F190" s="90"/>
      <c r="G190" s="90"/>
    </row>
    <row r="191" spans="1:7">
      <c r="A191" s="118"/>
      <c r="B191" s="90"/>
      <c r="C191" s="90"/>
      <c r="D191" s="5"/>
      <c r="E191" s="90"/>
      <c r="F191" s="90"/>
      <c r="G191" s="90"/>
    </row>
    <row r="192" spans="1:7">
      <c r="A192" s="118"/>
      <c r="B192" s="90"/>
      <c r="C192" s="90"/>
      <c r="D192" s="5"/>
      <c r="E192" s="90"/>
      <c r="F192" s="90"/>
      <c r="G192" s="90"/>
    </row>
    <row r="193" spans="1:7">
      <c r="A193" s="118"/>
      <c r="B193" s="90"/>
      <c r="C193" s="90"/>
      <c r="D193" s="5"/>
      <c r="E193" s="90"/>
      <c r="F193" s="90"/>
      <c r="G193" s="90"/>
    </row>
    <row r="194" spans="1:7">
      <c r="A194" s="118"/>
      <c r="B194" s="90"/>
      <c r="C194" s="90"/>
      <c r="D194" s="5"/>
      <c r="E194" s="90"/>
      <c r="F194" s="90"/>
      <c r="G194" s="90"/>
    </row>
    <row r="195" spans="1:7">
      <c r="A195" s="118"/>
      <c r="B195" s="90"/>
      <c r="C195" s="90"/>
      <c r="D195" s="5"/>
      <c r="E195" s="90"/>
      <c r="F195" s="90"/>
      <c r="G195" s="90"/>
    </row>
    <row r="196" spans="1:7">
      <c r="A196" s="118"/>
      <c r="B196" s="90"/>
      <c r="C196" s="90"/>
      <c r="D196" s="5"/>
      <c r="E196" s="90"/>
      <c r="F196" s="90"/>
      <c r="G196" s="90"/>
    </row>
    <row r="197" spans="1:7">
      <c r="A197" s="118"/>
      <c r="B197" s="90"/>
      <c r="C197" s="90"/>
      <c r="D197" s="5"/>
      <c r="E197" s="90"/>
      <c r="F197" s="90"/>
      <c r="G197" s="90"/>
    </row>
    <row r="198" spans="1:7">
      <c r="A198" s="118"/>
      <c r="B198" s="90"/>
      <c r="C198" s="90"/>
      <c r="D198" s="5"/>
      <c r="E198" s="90"/>
      <c r="F198" s="90"/>
      <c r="G198" s="90"/>
    </row>
    <row r="199" spans="1:7">
      <c r="A199" s="118"/>
      <c r="B199" s="90"/>
      <c r="C199" s="90"/>
      <c r="D199" s="5"/>
      <c r="E199" s="90"/>
      <c r="F199" s="90"/>
      <c r="G199" s="90"/>
    </row>
    <row r="200" spans="1:7">
      <c r="A200" s="118"/>
      <c r="B200" s="90"/>
      <c r="C200" s="90"/>
      <c r="D200" s="5"/>
      <c r="E200" s="90"/>
      <c r="F200" s="90"/>
      <c r="G200" s="90"/>
    </row>
    <row r="201" spans="1:7">
      <c r="A201" s="118"/>
      <c r="B201" s="90"/>
      <c r="C201" s="90"/>
      <c r="D201" s="5"/>
      <c r="E201" s="90"/>
      <c r="F201" s="90"/>
      <c r="G201" s="90"/>
    </row>
    <row r="202" spans="1:7">
      <c r="A202" s="118"/>
      <c r="B202" s="90"/>
      <c r="C202" s="90"/>
      <c r="D202" s="5"/>
      <c r="E202" s="90"/>
      <c r="F202" s="90"/>
      <c r="G202" s="90"/>
    </row>
    <row r="203" spans="1:7">
      <c r="A203" s="118"/>
      <c r="B203" s="90"/>
      <c r="C203" s="90"/>
      <c r="D203" s="5"/>
      <c r="E203" s="90"/>
      <c r="F203" s="90"/>
      <c r="G203" s="90"/>
    </row>
    <row r="204" spans="1:7">
      <c r="A204" s="118"/>
      <c r="B204" s="90"/>
      <c r="C204" s="90"/>
      <c r="D204" s="5"/>
      <c r="E204" s="90"/>
      <c r="F204" s="90"/>
      <c r="G204" s="90"/>
    </row>
    <row r="205" spans="1:7">
      <c r="A205" s="118"/>
      <c r="B205" s="90"/>
      <c r="C205" s="90"/>
      <c r="D205" s="5"/>
      <c r="E205" s="90"/>
      <c r="F205" s="90"/>
      <c r="G205" s="90"/>
    </row>
    <row r="206" spans="1:7">
      <c r="A206" s="118"/>
      <c r="B206" s="90"/>
      <c r="C206" s="90"/>
      <c r="D206" s="5"/>
      <c r="E206" s="90"/>
      <c r="F206" s="90"/>
      <c r="G206" s="90"/>
    </row>
    <row r="207" spans="1:7">
      <c r="A207" s="118"/>
      <c r="B207" s="90"/>
      <c r="C207" s="90"/>
      <c r="D207" s="5"/>
      <c r="E207" s="90"/>
      <c r="F207" s="90"/>
      <c r="G207" s="90"/>
    </row>
    <row r="208" spans="1:7">
      <c r="A208" s="118"/>
      <c r="B208" s="90"/>
      <c r="C208" s="90"/>
      <c r="D208" s="5"/>
      <c r="E208" s="90"/>
      <c r="F208" s="90"/>
      <c r="G208" s="90"/>
    </row>
    <row r="209" spans="1:7">
      <c r="A209" s="118"/>
      <c r="B209" s="90"/>
      <c r="C209" s="90"/>
      <c r="D209" s="5"/>
      <c r="E209" s="90"/>
      <c r="F209" s="90"/>
      <c r="G209" s="90"/>
    </row>
    <row r="210" spans="1:7">
      <c r="A210" s="118"/>
      <c r="B210" s="90"/>
      <c r="C210" s="90"/>
      <c r="D210" s="5"/>
      <c r="E210" s="90"/>
      <c r="F210" s="90"/>
      <c r="G210" s="90"/>
    </row>
    <row r="211" spans="1:7">
      <c r="A211" s="118"/>
      <c r="B211" s="90"/>
      <c r="C211" s="90"/>
      <c r="D211" s="5"/>
      <c r="E211" s="90"/>
      <c r="F211" s="90"/>
      <c r="G211" s="90"/>
    </row>
    <row r="212" spans="1:7">
      <c r="A212" s="118"/>
      <c r="B212" s="90"/>
      <c r="C212" s="90"/>
      <c r="D212" s="5"/>
      <c r="E212" s="90"/>
      <c r="F212" s="90"/>
      <c r="G212" s="90"/>
    </row>
    <row r="213" spans="1:7">
      <c r="A213" s="118"/>
      <c r="B213" s="90"/>
      <c r="C213" s="90"/>
      <c r="D213" s="5"/>
      <c r="E213" s="90"/>
      <c r="F213" s="90"/>
      <c r="G213" s="90"/>
    </row>
    <row r="214" spans="1:7">
      <c r="A214" s="118"/>
      <c r="B214" s="90"/>
      <c r="C214" s="90"/>
      <c r="D214" s="5"/>
      <c r="E214" s="90"/>
      <c r="F214" s="90"/>
      <c r="G214" s="90"/>
    </row>
    <row r="215" spans="1:7">
      <c r="A215" s="118"/>
      <c r="B215" s="90"/>
      <c r="C215" s="90"/>
      <c r="D215" s="5"/>
      <c r="E215" s="90"/>
      <c r="F215" s="90"/>
      <c r="G215" s="90"/>
    </row>
    <row r="216" spans="1:7">
      <c r="A216" s="118"/>
      <c r="B216" s="90"/>
      <c r="C216" s="90"/>
      <c r="D216" s="5"/>
      <c r="E216" s="90"/>
      <c r="F216" s="90"/>
      <c r="G216" s="90"/>
    </row>
    <row r="217" spans="1:7">
      <c r="A217" s="118"/>
      <c r="B217" s="90"/>
      <c r="C217" s="90"/>
      <c r="D217" s="5"/>
      <c r="E217" s="90"/>
      <c r="F217" s="90"/>
      <c r="G217" s="90"/>
    </row>
    <row r="218" spans="1:7">
      <c r="A218" s="118"/>
      <c r="B218" s="90"/>
      <c r="C218" s="90"/>
      <c r="D218" s="5"/>
      <c r="E218" s="90"/>
      <c r="F218" s="90"/>
      <c r="G218" s="90"/>
    </row>
    <row r="219" spans="1:7">
      <c r="A219" s="118"/>
      <c r="B219" s="90"/>
      <c r="C219" s="90"/>
      <c r="D219" s="5"/>
      <c r="E219" s="90"/>
      <c r="F219" s="90"/>
      <c r="G219" s="90"/>
    </row>
    <row r="220" spans="1:7">
      <c r="A220" s="118"/>
      <c r="B220" s="90"/>
      <c r="C220" s="90"/>
      <c r="D220" s="5"/>
      <c r="E220" s="90"/>
      <c r="F220" s="90"/>
      <c r="G220" s="90"/>
    </row>
    <row r="221" spans="1:7">
      <c r="A221" s="118"/>
      <c r="B221" s="90"/>
      <c r="C221" s="90"/>
      <c r="D221" s="5"/>
      <c r="E221" s="90"/>
      <c r="F221" s="90"/>
      <c r="G221" s="90"/>
    </row>
    <row r="222" spans="1:7">
      <c r="A222" s="118"/>
      <c r="B222" s="90"/>
      <c r="C222" s="90"/>
      <c r="D222" s="5"/>
      <c r="E222" s="90"/>
      <c r="F222" s="90"/>
      <c r="G222" s="90"/>
    </row>
    <row r="223" spans="1:7">
      <c r="A223" s="118"/>
      <c r="B223" s="90"/>
      <c r="C223" s="90"/>
      <c r="D223" s="5"/>
      <c r="E223" s="90"/>
      <c r="F223" s="90"/>
      <c r="G223" s="90"/>
    </row>
    <row r="224" spans="1:7">
      <c r="A224" s="118"/>
      <c r="B224" s="90"/>
      <c r="C224" s="90"/>
      <c r="D224" s="5"/>
      <c r="E224" s="90"/>
      <c r="F224" s="90"/>
      <c r="G224" s="90"/>
    </row>
    <row r="225" spans="1:7">
      <c r="A225" s="118"/>
      <c r="B225" s="90"/>
      <c r="C225" s="90"/>
      <c r="D225" s="5"/>
      <c r="E225" s="90"/>
      <c r="F225" s="90"/>
      <c r="G225" s="90"/>
    </row>
    <row r="226" spans="1:7">
      <c r="A226" s="118"/>
      <c r="B226" s="90"/>
      <c r="C226" s="90"/>
      <c r="D226" s="5"/>
      <c r="E226" s="90"/>
      <c r="F226" s="90"/>
      <c r="G226" s="90"/>
    </row>
    <row r="227" spans="1:7">
      <c r="A227" s="118"/>
      <c r="B227" s="90"/>
      <c r="C227" s="90"/>
      <c r="D227" s="5"/>
      <c r="E227" s="90"/>
      <c r="F227" s="90"/>
      <c r="G227" s="90"/>
    </row>
    <row r="228" spans="1:7">
      <c r="A228" s="118"/>
      <c r="B228" s="90"/>
      <c r="C228" s="90"/>
      <c r="D228" s="5"/>
      <c r="E228" s="90"/>
      <c r="F228" s="90"/>
      <c r="G228" s="90"/>
    </row>
    <row r="229" spans="1:7">
      <c r="A229" s="118"/>
      <c r="B229" s="90"/>
      <c r="C229" s="90"/>
      <c r="D229" s="5"/>
      <c r="E229" s="90"/>
      <c r="F229" s="90"/>
      <c r="G229" s="90"/>
    </row>
    <row r="230" spans="1:7">
      <c r="A230" s="118"/>
      <c r="B230" s="90"/>
      <c r="C230" s="90"/>
      <c r="D230" s="5"/>
      <c r="E230" s="90"/>
      <c r="F230" s="90"/>
      <c r="G230" s="90"/>
    </row>
    <row r="231" spans="1:7">
      <c r="A231" s="118"/>
      <c r="B231" s="90"/>
      <c r="C231" s="90"/>
      <c r="D231" s="5"/>
      <c r="E231" s="90"/>
      <c r="F231" s="90"/>
      <c r="G231" s="90"/>
    </row>
    <row r="232" spans="1:7">
      <c r="A232" s="118"/>
      <c r="B232" s="90"/>
      <c r="C232" s="90"/>
      <c r="D232" s="5"/>
      <c r="E232" s="90"/>
      <c r="F232" s="90"/>
      <c r="G232" s="90"/>
    </row>
    <row r="233" spans="1:7">
      <c r="A233" s="118"/>
      <c r="B233" s="90"/>
      <c r="C233" s="90"/>
      <c r="D233" s="5"/>
      <c r="E233" s="90"/>
      <c r="F233" s="90"/>
      <c r="G233" s="90"/>
    </row>
    <row r="234" spans="1:7">
      <c r="A234" s="118"/>
      <c r="B234" s="90"/>
      <c r="C234" s="90"/>
      <c r="D234" s="5"/>
      <c r="E234" s="90"/>
      <c r="F234" s="90"/>
      <c r="G234" s="90"/>
    </row>
    <row r="235" spans="1:7">
      <c r="A235" s="118"/>
      <c r="B235" s="90"/>
      <c r="C235" s="90"/>
      <c r="D235" s="5"/>
      <c r="E235" s="90"/>
      <c r="F235" s="90"/>
      <c r="G235" s="90"/>
    </row>
    <row r="236" spans="1:7">
      <c r="A236" s="118"/>
      <c r="B236" s="90"/>
      <c r="C236" s="90"/>
      <c r="D236" s="5"/>
      <c r="E236" s="90"/>
      <c r="F236" s="90"/>
      <c r="G236" s="90"/>
    </row>
    <row r="237" spans="1:7">
      <c r="A237" s="118"/>
      <c r="B237" s="90"/>
      <c r="C237" s="90"/>
      <c r="D237" s="5"/>
      <c r="E237" s="90"/>
      <c r="F237" s="90"/>
      <c r="G237" s="90"/>
    </row>
    <row r="238" spans="1:7">
      <c r="A238" s="118"/>
      <c r="B238" s="90"/>
      <c r="C238" s="90"/>
      <c r="D238" s="5"/>
      <c r="E238" s="90"/>
      <c r="F238" s="90"/>
      <c r="G238" s="90"/>
    </row>
    <row r="239" spans="1:7">
      <c r="A239" s="118"/>
      <c r="B239" s="90"/>
      <c r="C239" s="90"/>
      <c r="D239" s="5"/>
      <c r="E239" s="90"/>
      <c r="F239" s="90"/>
      <c r="G239" s="90"/>
    </row>
    <row r="240" spans="1:7">
      <c r="A240" s="118"/>
      <c r="B240" s="90"/>
      <c r="C240" s="90"/>
      <c r="D240" s="5"/>
      <c r="E240" s="90"/>
      <c r="F240" s="90"/>
      <c r="G240" s="90"/>
    </row>
    <row r="241" spans="1:7">
      <c r="A241" s="118"/>
      <c r="B241" s="90"/>
      <c r="C241" s="90"/>
      <c r="D241" s="5"/>
      <c r="E241" s="90"/>
      <c r="F241" s="90"/>
      <c r="G241" s="90"/>
    </row>
    <row r="242" spans="1:7">
      <c r="A242" s="118"/>
      <c r="B242" s="90"/>
      <c r="C242" s="90"/>
      <c r="D242" s="5"/>
      <c r="E242" s="90"/>
      <c r="F242" s="90"/>
      <c r="G242" s="90"/>
    </row>
    <row r="243" spans="1:7">
      <c r="A243" s="118"/>
      <c r="B243" s="90"/>
      <c r="C243" s="90"/>
      <c r="D243" s="5"/>
      <c r="E243" s="90"/>
      <c r="F243" s="90"/>
      <c r="G243" s="90"/>
    </row>
    <row r="244" spans="1:7">
      <c r="A244" s="118"/>
      <c r="B244" s="90"/>
      <c r="C244" s="90"/>
      <c r="D244" s="5"/>
      <c r="E244" s="90"/>
      <c r="F244" s="90"/>
      <c r="G244" s="90"/>
    </row>
    <row r="245" spans="1:7">
      <c r="A245" s="118"/>
      <c r="B245" s="90"/>
      <c r="C245" s="90"/>
      <c r="D245" s="5"/>
      <c r="E245" s="90"/>
      <c r="F245" s="90"/>
      <c r="G245" s="90"/>
    </row>
    <row r="246" spans="1:7">
      <c r="A246" s="118"/>
      <c r="B246" s="90"/>
      <c r="C246" s="90"/>
      <c r="D246" s="5"/>
      <c r="E246" s="90"/>
      <c r="F246" s="90"/>
      <c r="G246" s="90"/>
    </row>
    <row r="247" spans="1:7">
      <c r="A247" s="118"/>
      <c r="B247" s="90"/>
      <c r="C247" s="90"/>
      <c r="D247" s="5"/>
      <c r="E247" s="90"/>
      <c r="F247" s="90"/>
      <c r="G247" s="90"/>
    </row>
    <row r="248" spans="1:7">
      <c r="A248" s="118"/>
      <c r="B248" s="90"/>
      <c r="C248" s="90"/>
      <c r="D248" s="5"/>
      <c r="E248" s="90"/>
      <c r="F248" s="90"/>
      <c r="G248" s="90"/>
    </row>
    <row r="249" spans="1:7">
      <c r="A249" s="118"/>
      <c r="B249" s="90"/>
      <c r="C249" s="90"/>
      <c r="D249" s="5"/>
      <c r="E249" s="90"/>
      <c r="F249" s="90"/>
      <c r="G249" s="90"/>
    </row>
    <row r="250" spans="1:7">
      <c r="A250" s="118"/>
      <c r="B250" s="90"/>
      <c r="C250" s="90"/>
      <c r="D250" s="5"/>
      <c r="E250" s="90"/>
      <c r="F250" s="90"/>
      <c r="G250" s="90"/>
    </row>
    <row r="251" spans="1:7">
      <c r="A251" s="118"/>
      <c r="B251" s="90"/>
      <c r="C251" s="90"/>
      <c r="D251" s="5"/>
      <c r="E251" s="90"/>
      <c r="F251" s="90"/>
      <c r="G251" s="90"/>
    </row>
    <row r="252" spans="1:7">
      <c r="A252" s="118"/>
      <c r="B252" s="90"/>
      <c r="C252" s="90"/>
      <c r="D252" s="5"/>
      <c r="E252" s="90"/>
      <c r="F252" s="90"/>
      <c r="G252" s="90"/>
    </row>
    <row r="253" spans="1:7">
      <c r="A253" s="118"/>
      <c r="B253" s="90"/>
      <c r="C253" s="90"/>
      <c r="D253" s="5"/>
      <c r="E253" s="90"/>
      <c r="F253" s="90"/>
      <c r="G253" s="90"/>
    </row>
    <row r="254" spans="1:7">
      <c r="A254" s="119"/>
      <c r="B254" s="90"/>
      <c r="C254" s="90"/>
      <c r="D254" s="5"/>
      <c r="E254" s="90"/>
      <c r="F254" s="90"/>
      <c r="G254" s="90"/>
    </row>
    <row r="255" spans="1:7">
      <c r="A255" s="119"/>
      <c r="B255" s="90"/>
      <c r="C255" s="90"/>
      <c r="D255" s="5"/>
      <c r="E255" s="90"/>
      <c r="F255" s="90"/>
      <c r="G255" s="90"/>
    </row>
    <row r="256" spans="1:7">
      <c r="A256" s="119"/>
      <c r="B256" s="90"/>
      <c r="C256" s="90"/>
      <c r="D256" s="5"/>
      <c r="E256" s="90"/>
      <c r="F256" s="90"/>
      <c r="G256" s="90"/>
    </row>
    <row r="257" spans="1:7">
      <c r="A257" s="119"/>
      <c r="B257" s="90"/>
      <c r="C257" s="90"/>
      <c r="D257" s="5"/>
      <c r="E257" s="90"/>
      <c r="F257" s="90"/>
      <c r="G257" s="90"/>
    </row>
    <row r="258" spans="1:7">
      <c r="A258" s="119"/>
      <c r="B258" s="90"/>
      <c r="C258" s="90"/>
      <c r="D258" s="5"/>
      <c r="E258" s="90"/>
      <c r="F258" s="90"/>
      <c r="G258" s="90"/>
    </row>
    <row r="259" spans="1:7">
      <c r="A259" s="119"/>
      <c r="B259" s="90"/>
      <c r="C259" s="90"/>
      <c r="D259" s="5"/>
      <c r="E259" s="90"/>
      <c r="F259" s="90"/>
      <c r="G259" s="90"/>
    </row>
    <row r="260" spans="1:7">
      <c r="A260" s="119"/>
      <c r="B260" s="90"/>
      <c r="C260" s="90"/>
      <c r="D260" s="5"/>
      <c r="E260" s="90"/>
      <c r="F260" s="90"/>
      <c r="G260" s="90"/>
    </row>
    <row r="261" spans="1:7">
      <c r="A261" s="119"/>
      <c r="B261" s="90"/>
      <c r="C261" s="90"/>
      <c r="D261" s="5"/>
      <c r="E261" s="90"/>
      <c r="F261" s="90"/>
      <c r="G261" s="90"/>
    </row>
    <row r="262" spans="1:7">
      <c r="A262" s="119"/>
      <c r="B262" s="90"/>
      <c r="C262" s="90"/>
      <c r="D262" s="5"/>
      <c r="E262" s="90"/>
      <c r="F262" s="90"/>
      <c r="G262" s="90"/>
    </row>
    <row r="263" spans="1:7">
      <c r="A263" s="119"/>
      <c r="B263" s="90"/>
      <c r="C263" s="90"/>
      <c r="D263" s="5"/>
      <c r="E263" s="90"/>
      <c r="F263" s="90"/>
      <c r="G263" s="90"/>
    </row>
    <row r="264" spans="1:7">
      <c r="A264" s="119"/>
      <c r="B264" s="90"/>
      <c r="C264" s="90"/>
      <c r="D264" s="5"/>
      <c r="E264" s="90"/>
      <c r="F264" s="90"/>
      <c r="G264" s="90"/>
    </row>
    <row r="265" spans="1:7">
      <c r="A265" s="119"/>
      <c r="B265" s="90"/>
      <c r="C265" s="90"/>
      <c r="D265" s="5"/>
      <c r="E265" s="90"/>
      <c r="F265" s="90"/>
      <c r="G265" s="90"/>
    </row>
    <row r="266" spans="1:7">
      <c r="A266" s="119"/>
      <c r="B266" s="90"/>
      <c r="C266" s="90"/>
      <c r="D266" s="5"/>
      <c r="E266" s="90"/>
      <c r="F266" s="90"/>
      <c r="G266" s="90"/>
    </row>
    <row r="267" spans="1:7">
      <c r="A267" s="119"/>
      <c r="B267" s="90"/>
      <c r="C267" s="90"/>
      <c r="D267" s="5"/>
      <c r="E267" s="90"/>
      <c r="F267" s="90"/>
      <c r="G267" s="90"/>
    </row>
    <row r="268" spans="1:7">
      <c r="A268" s="119"/>
      <c r="B268" s="90"/>
      <c r="C268" s="90"/>
      <c r="D268" s="5"/>
      <c r="E268" s="90"/>
      <c r="F268" s="90"/>
      <c r="G268" s="90"/>
    </row>
    <row r="269" spans="1:7">
      <c r="A269" s="119"/>
      <c r="B269" s="90"/>
      <c r="C269" s="90"/>
      <c r="D269" s="5"/>
      <c r="E269" s="90"/>
      <c r="F269" s="90"/>
      <c r="G269" s="90"/>
    </row>
    <row r="270" spans="1:7">
      <c r="A270" s="119"/>
      <c r="B270" s="90"/>
      <c r="C270" s="90"/>
      <c r="D270" s="5"/>
      <c r="E270" s="90"/>
      <c r="F270" s="90"/>
      <c r="G270" s="90"/>
    </row>
    <row r="271" spans="1:7">
      <c r="A271" s="119"/>
      <c r="B271" s="90"/>
      <c r="C271" s="90"/>
      <c r="D271" s="5"/>
      <c r="E271" s="90"/>
      <c r="F271" s="90"/>
      <c r="G271" s="90"/>
    </row>
    <row r="272" spans="1:7">
      <c r="A272" s="119"/>
      <c r="B272" s="90"/>
      <c r="C272" s="90"/>
      <c r="D272" s="5"/>
      <c r="E272" s="90"/>
      <c r="F272" s="90"/>
      <c r="G272" s="90"/>
    </row>
    <row r="273" spans="1:7">
      <c r="A273" s="119"/>
      <c r="B273" s="90"/>
      <c r="C273" s="90"/>
      <c r="D273" s="5"/>
      <c r="E273" s="90"/>
      <c r="F273" s="90"/>
      <c r="G273" s="90"/>
    </row>
    <row r="274" spans="1:7">
      <c r="A274" s="119"/>
      <c r="B274" s="90"/>
      <c r="C274" s="90"/>
      <c r="D274" s="5"/>
      <c r="E274" s="90"/>
      <c r="F274" s="90"/>
      <c r="G274" s="90"/>
    </row>
    <row r="275" spans="1:7">
      <c r="A275" s="119"/>
      <c r="B275" s="90"/>
      <c r="C275" s="90"/>
      <c r="D275" s="5"/>
      <c r="E275" s="90"/>
      <c r="F275" s="90"/>
      <c r="G275" s="90"/>
    </row>
    <row r="276" spans="1:7">
      <c r="A276" s="119"/>
      <c r="B276" s="90"/>
      <c r="C276" s="90"/>
      <c r="D276" s="5"/>
      <c r="E276" s="90"/>
      <c r="F276" s="90"/>
      <c r="G276" s="90"/>
    </row>
    <row r="277" spans="1:7">
      <c r="A277" s="119"/>
      <c r="B277" s="90"/>
      <c r="C277" s="90"/>
      <c r="D277" s="5"/>
      <c r="E277" s="90"/>
      <c r="F277" s="90"/>
      <c r="G277" s="90"/>
    </row>
    <row r="278" spans="1:7">
      <c r="A278" s="119"/>
      <c r="B278" s="90"/>
      <c r="C278" s="90"/>
      <c r="D278" s="5"/>
      <c r="E278" s="90"/>
      <c r="F278" s="90"/>
      <c r="G278" s="90"/>
    </row>
    <row r="279" spans="1:7">
      <c r="A279" s="119"/>
      <c r="B279" s="90"/>
      <c r="C279" s="90"/>
      <c r="D279" s="5"/>
      <c r="E279" s="90"/>
      <c r="F279" s="90"/>
      <c r="G279" s="90"/>
    </row>
    <row r="280" spans="1:7">
      <c r="A280" s="119"/>
      <c r="B280" s="90"/>
      <c r="C280" s="90"/>
      <c r="D280" s="5"/>
      <c r="E280" s="90"/>
      <c r="F280" s="90"/>
      <c r="G280" s="90"/>
    </row>
    <row r="281" spans="1:7">
      <c r="A281" s="119"/>
      <c r="B281" s="90"/>
      <c r="C281" s="90"/>
      <c r="D281" s="5"/>
      <c r="E281" s="90"/>
      <c r="F281" s="90"/>
      <c r="G281" s="90"/>
    </row>
    <row r="282" spans="1:7">
      <c r="A282" s="119"/>
      <c r="B282" s="90"/>
      <c r="C282" s="90"/>
      <c r="D282" s="5"/>
      <c r="E282" s="90"/>
      <c r="F282" s="90"/>
      <c r="G282" s="90"/>
    </row>
    <row r="283" spans="1:7">
      <c r="A283" s="119"/>
      <c r="B283" s="90"/>
      <c r="C283" s="90"/>
      <c r="D283" s="5"/>
      <c r="E283" s="90"/>
      <c r="F283" s="90"/>
      <c r="G283" s="90"/>
    </row>
    <row r="284" spans="1:7">
      <c r="A284" s="119"/>
      <c r="B284" s="90"/>
      <c r="C284" s="90"/>
      <c r="D284" s="5"/>
      <c r="E284" s="90"/>
      <c r="F284" s="90"/>
      <c r="G284" s="90"/>
    </row>
    <row r="285" spans="1:7">
      <c r="A285" s="119"/>
      <c r="B285" s="90"/>
      <c r="C285" s="90"/>
      <c r="D285" s="5"/>
      <c r="E285" s="90"/>
      <c r="F285" s="90"/>
      <c r="G285" s="90"/>
    </row>
    <row r="286" spans="1:7">
      <c r="A286" s="119"/>
      <c r="B286" s="90"/>
      <c r="C286" s="90"/>
      <c r="D286" s="5"/>
      <c r="E286" s="90"/>
      <c r="F286" s="90"/>
      <c r="G286" s="90"/>
    </row>
    <row r="287" spans="1:7">
      <c r="A287" s="119"/>
      <c r="B287" s="90"/>
      <c r="C287" s="90"/>
      <c r="D287" s="5"/>
      <c r="E287" s="90"/>
      <c r="F287" s="90"/>
      <c r="G287" s="90"/>
    </row>
    <row r="288" spans="1:7">
      <c r="A288" s="119"/>
      <c r="B288" s="90"/>
      <c r="C288" s="90"/>
      <c r="D288" s="5"/>
      <c r="E288" s="90"/>
      <c r="F288" s="90"/>
      <c r="G288" s="90"/>
    </row>
    <row r="289" spans="1:7">
      <c r="A289" s="119"/>
      <c r="B289" s="90"/>
      <c r="C289" s="90"/>
      <c r="D289" s="5"/>
      <c r="E289" s="90"/>
      <c r="F289" s="90"/>
      <c r="G289" s="90"/>
    </row>
    <row r="290" spans="1:7">
      <c r="A290" s="119"/>
      <c r="B290" s="90"/>
      <c r="C290" s="90"/>
      <c r="D290" s="5"/>
      <c r="E290" s="90"/>
      <c r="F290" s="90"/>
      <c r="G290" s="90"/>
    </row>
    <row r="291" spans="1:7">
      <c r="A291" s="119"/>
      <c r="B291" s="90"/>
      <c r="C291" s="90"/>
      <c r="D291" s="5"/>
      <c r="E291" s="90"/>
      <c r="F291" s="90"/>
      <c r="G291" s="90"/>
    </row>
    <row r="292" spans="1:7">
      <c r="A292" s="119"/>
      <c r="B292" s="90"/>
      <c r="C292" s="90"/>
      <c r="D292" s="5"/>
      <c r="E292" s="90"/>
      <c r="F292" s="90"/>
      <c r="G292" s="90"/>
    </row>
    <row r="293" spans="1:7">
      <c r="A293" s="119"/>
      <c r="B293" s="90"/>
      <c r="C293" s="90"/>
      <c r="D293" s="5"/>
      <c r="E293" s="90"/>
      <c r="F293" s="90"/>
      <c r="G293" s="90"/>
    </row>
    <row r="294" spans="1:7">
      <c r="A294" s="119"/>
      <c r="B294" s="90"/>
      <c r="C294" s="90"/>
      <c r="D294" s="5"/>
      <c r="E294" s="90"/>
      <c r="F294" s="90"/>
      <c r="G294" s="90"/>
    </row>
    <row r="295" spans="1:7">
      <c r="A295" s="119"/>
      <c r="B295" s="90"/>
      <c r="C295" s="90"/>
      <c r="D295" s="5"/>
      <c r="E295" s="90"/>
      <c r="F295" s="90"/>
      <c r="G295" s="90"/>
    </row>
    <row r="296" spans="1:7">
      <c r="A296" s="119"/>
      <c r="B296" s="90"/>
      <c r="C296" s="90"/>
      <c r="D296" s="5"/>
      <c r="E296" s="90"/>
      <c r="F296" s="90"/>
      <c r="G296" s="90"/>
    </row>
    <row r="297" spans="1:7">
      <c r="A297" s="119"/>
      <c r="B297" s="90"/>
      <c r="C297" s="90"/>
      <c r="D297" s="5"/>
      <c r="E297" s="90"/>
      <c r="F297" s="90"/>
      <c r="G297" s="90"/>
    </row>
    <row r="298" spans="1:7">
      <c r="A298" s="119"/>
      <c r="B298" s="90"/>
      <c r="C298" s="90"/>
      <c r="D298" s="5"/>
      <c r="E298" s="90"/>
      <c r="F298" s="90"/>
      <c r="G298" s="90"/>
    </row>
    <row r="299" spans="1:7">
      <c r="A299" s="119"/>
      <c r="B299" s="90"/>
      <c r="C299" s="90"/>
      <c r="D299" s="5"/>
      <c r="E299" s="90"/>
      <c r="F299" s="90"/>
      <c r="G299" s="90"/>
    </row>
    <row r="300" spans="1:7">
      <c r="A300" s="119"/>
      <c r="B300" s="90"/>
      <c r="C300" s="90"/>
      <c r="D300" s="5"/>
      <c r="E300" s="90"/>
      <c r="F300" s="90"/>
      <c r="G300" s="90"/>
    </row>
    <row r="301" spans="1:7">
      <c r="A301" s="119"/>
      <c r="B301" s="90"/>
      <c r="C301" s="90"/>
      <c r="D301" s="5"/>
      <c r="E301" s="90"/>
      <c r="F301" s="90"/>
      <c r="G301" s="90"/>
    </row>
    <row r="302" spans="1:7">
      <c r="A302" s="119"/>
      <c r="B302" s="90"/>
      <c r="C302" s="90"/>
      <c r="D302" s="5"/>
      <c r="E302" s="90"/>
      <c r="F302" s="90"/>
      <c r="G302" s="90"/>
    </row>
    <row r="303" spans="1:7">
      <c r="A303" s="119"/>
      <c r="B303" s="90"/>
      <c r="C303" s="90"/>
      <c r="D303" s="5"/>
      <c r="E303" s="90"/>
      <c r="F303" s="90"/>
      <c r="G303" s="90"/>
    </row>
    <row r="304" spans="1:7">
      <c r="A304" s="119"/>
      <c r="B304" s="90"/>
      <c r="C304" s="90"/>
      <c r="D304" s="5"/>
      <c r="E304" s="90"/>
      <c r="F304" s="90"/>
      <c r="G304" s="90"/>
    </row>
    <row r="305" spans="1:7">
      <c r="A305" s="119"/>
      <c r="B305" s="90"/>
      <c r="C305" s="90"/>
      <c r="D305" s="5"/>
      <c r="E305" s="90"/>
      <c r="F305" s="90"/>
      <c r="G305" s="90"/>
    </row>
    <row r="306" spans="1:7">
      <c r="A306" s="119"/>
      <c r="B306" s="90"/>
      <c r="C306" s="90"/>
      <c r="D306" s="5"/>
      <c r="E306" s="90"/>
      <c r="F306" s="90"/>
      <c r="G306" s="90"/>
    </row>
    <row r="307" spans="1:7">
      <c r="A307" s="119"/>
      <c r="B307" s="90"/>
      <c r="C307" s="90"/>
      <c r="D307" s="5"/>
      <c r="E307" s="90"/>
      <c r="F307" s="90"/>
      <c r="G307" s="90"/>
    </row>
    <row r="308" spans="1:7">
      <c r="A308" s="119"/>
      <c r="B308" s="90"/>
      <c r="C308" s="90"/>
      <c r="D308" s="5"/>
      <c r="E308" s="90"/>
      <c r="F308" s="90"/>
      <c r="G308" s="90"/>
    </row>
    <row r="309" spans="1:7">
      <c r="A309" s="119"/>
      <c r="B309" s="90"/>
      <c r="C309" s="90"/>
      <c r="D309" s="5"/>
      <c r="E309" s="90"/>
      <c r="F309" s="90"/>
      <c r="G309" s="90"/>
    </row>
    <row r="310" spans="1:7">
      <c r="A310" s="119"/>
      <c r="B310" s="90"/>
      <c r="C310" s="90"/>
      <c r="D310" s="5"/>
      <c r="E310" s="90"/>
      <c r="F310" s="90"/>
      <c r="G310" s="90"/>
    </row>
    <row r="311" spans="1:7">
      <c r="A311" s="119"/>
      <c r="B311" s="90"/>
      <c r="C311" s="90"/>
      <c r="D311" s="5"/>
      <c r="E311" s="90"/>
      <c r="F311" s="90"/>
      <c r="G311" s="90"/>
    </row>
    <row r="312" spans="1:7">
      <c r="A312" s="119"/>
      <c r="B312" s="90"/>
      <c r="C312" s="90"/>
      <c r="D312" s="5"/>
      <c r="E312" s="90"/>
      <c r="F312" s="90"/>
      <c r="G312" s="90"/>
    </row>
    <row r="313" spans="1:7">
      <c r="A313" s="119"/>
      <c r="B313" s="90"/>
      <c r="C313" s="90"/>
      <c r="D313" s="5"/>
      <c r="E313" s="90"/>
      <c r="F313" s="90"/>
      <c r="G313" s="90"/>
    </row>
    <row r="314" spans="1:7">
      <c r="A314" s="119"/>
      <c r="B314" s="90"/>
      <c r="C314" s="90"/>
      <c r="D314" s="5"/>
      <c r="E314" s="90"/>
      <c r="F314" s="90"/>
      <c r="G314" s="90"/>
    </row>
    <row r="315" spans="1:7">
      <c r="A315" s="119"/>
      <c r="B315" s="90"/>
      <c r="C315" s="90"/>
      <c r="D315" s="5"/>
      <c r="E315" s="90"/>
      <c r="F315" s="90"/>
      <c r="G315" s="90"/>
    </row>
    <row r="316" spans="1:7">
      <c r="A316" s="119"/>
      <c r="B316" s="90"/>
      <c r="C316" s="90"/>
      <c r="D316" s="5"/>
      <c r="E316" s="90"/>
      <c r="F316" s="90"/>
      <c r="G316" s="90"/>
    </row>
    <row r="317" spans="1:7">
      <c r="A317" s="119"/>
      <c r="B317" s="90"/>
      <c r="C317" s="90"/>
      <c r="D317" s="5"/>
      <c r="E317" s="90"/>
      <c r="F317" s="90"/>
      <c r="G317" s="90"/>
    </row>
    <row r="318" spans="1:7">
      <c r="A318" s="119"/>
      <c r="B318" s="90"/>
      <c r="C318" s="90"/>
      <c r="D318" s="5"/>
      <c r="E318" s="90"/>
      <c r="F318" s="90"/>
      <c r="G318" s="90"/>
    </row>
    <row r="319" spans="1:7">
      <c r="A319" s="119"/>
      <c r="B319" s="90"/>
      <c r="C319" s="90"/>
      <c r="D319" s="5"/>
      <c r="E319" s="90"/>
      <c r="F319" s="90"/>
      <c r="G319" s="90"/>
    </row>
    <row r="320" spans="1:7">
      <c r="A320" s="119"/>
      <c r="B320" s="90"/>
      <c r="C320" s="90"/>
      <c r="D320" s="5"/>
      <c r="E320" s="90"/>
      <c r="F320" s="90"/>
      <c r="G320" s="90"/>
    </row>
    <row r="321" spans="1:7">
      <c r="A321" s="119"/>
      <c r="B321" s="90"/>
      <c r="C321" s="90"/>
      <c r="D321" s="5"/>
      <c r="E321" s="90"/>
      <c r="F321" s="90"/>
      <c r="G321" s="90"/>
    </row>
    <row r="322" spans="1:7">
      <c r="A322" s="119"/>
      <c r="B322" s="90"/>
      <c r="C322" s="90"/>
      <c r="D322" s="5"/>
      <c r="E322" s="90"/>
      <c r="F322" s="90"/>
      <c r="G322" s="90"/>
    </row>
    <row r="323" spans="1:7">
      <c r="A323" s="119"/>
      <c r="B323" s="90"/>
      <c r="C323" s="90"/>
      <c r="D323" s="5"/>
      <c r="E323" s="90"/>
      <c r="F323" s="90"/>
      <c r="G323" s="90"/>
    </row>
    <row r="324" spans="1:7">
      <c r="A324" s="119"/>
      <c r="B324" s="90"/>
      <c r="C324" s="90"/>
      <c r="D324" s="5"/>
      <c r="E324" s="90"/>
      <c r="F324" s="90"/>
      <c r="G324" s="90"/>
    </row>
    <row r="325" spans="1:7">
      <c r="A325" s="119"/>
      <c r="B325" s="90"/>
      <c r="C325" s="90"/>
      <c r="D325" s="5"/>
      <c r="E325" s="90"/>
      <c r="F325" s="90"/>
      <c r="G325" s="90"/>
    </row>
    <row r="326" spans="1:7">
      <c r="A326" s="119"/>
      <c r="B326" s="90"/>
      <c r="C326" s="90"/>
      <c r="D326" s="5"/>
      <c r="E326" s="90"/>
      <c r="F326" s="90"/>
      <c r="G326" s="90"/>
    </row>
    <row r="327" spans="1:7">
      <c r="A327" s="119"/>
      <c r="B327" s="90"/>
      <c r="C327" s="90"/>
      <c r="D327" s="5"/>
      <c r="E327" s="90"/>
      <c r="F327" s="90"/>
      <c r="G327" s="90"/>
    </row>
    <row r="328" spans="1:7">
      <c r="A328" s="119"/>
      <c r="B328" s="90"/>
      <c r="C328" s="90"/>
      <c r="D328" s="5"/>
      <c r="E328" s="90"/>
      <c r="F328" s="90"/>
      <c r="G328" s="90"/>
    </row>
    <row r="329" spans="1:7">
      <c r="A329" s="119"/>
      <c r="B329" s="90"/>
      <c r="C329" s="90"/>
      <c r="D329" s="5"/>
      <c r="E329" s="90"/>
      <c r="F329" s="90"/>
      <c r="G329" s="90"/>
    </row>
    <row r="330" spans="1:7">
      <c r="A330" s="119"/>
      <c r="B330" s="90"/>
      <c r="C330" s="90"/>
      <c r="D330" s="5"/>
      <c r="E330" s="90"/>
      <c r="F330" s="90"/>
      <c r="G330" s="90"/>
    </row>
    <row r="331" spans="1:7">
      <c r="A331" s="119"/>
      <c r="B331" s="90"/>
      <c r="C331" s="90"/>
      <c r="D331" s="5"/>
      <c r="E331" s="90"/>
      <c r="F331" s="90"/>
      <c r="G331" s="90"/>
    </row>
    <row r="332" spans="1:7">
      <c r="A332" s="119"/>
      <c r="B332" s="90"/>
      <c r="C332" s="90"/>
      <c r="D332" s="5"/>
      <c r="E332" s="90"/>
      <c r="F332" s="90"/>
      <c r="G332" s="90"/>
    </row>
    <row r="333" spans="1:7">
      <c r="A333" s="119"/>
      <c r="B333" s="90"/>
      <c r="C333" s="90"/>
      <c r="D333" s="5"/>
      <c r="E333" s="90"/>
      <c r="F333" s="90"/>
      <c r="G333" s="90"/>
    </row>
    <row r="334" spans="1:7">
      <c r="A334" s="119"/>
      <c r="B334" s="90"/>
      <c r="C334" s="90"/>
      <c r="D334" s="5"/>
      <c r="E334" s="90"/>
      <c r="F334" s="90"/>
      <c r="G334" s="90"/>
    </row>
    <row r="335" spans="1:7">
      <c r="A335" s="119"/>
      <c r="B335" s="90"/>
      <c r="C335" s="90"/>
      <c r="D335" s="5"/>
      <c r="E335" s="90"/>
      <c r="F335" s="90"/>
      <c r="G335" s="90"/>
    </row>
    <row r="336" spans="1:7">
      <c r="A336" s="119"/>
      <c r="B336" s="90"/>
      <c r="C336" s="90"/>
      <c r="D336" s="5"/>
      <c r="E336" s="90"/>
      <c r="F336" s="90"/>
      <c r="G336" s="90"/>
    </row>
    <row r="337" spans="1:7">
      <c r="A337" s="119"/>
      <c r="B337" s="90"/>
      <c r="C337" s="90"/>
      <c r="D337" s="5"/>
      <c r="E337" s="90"/>
      <c r="F337" s="90"/>
      <c r="G337" s="90"/>
    </row>
    <row r="338" spans="1:7">
      <c r="A338" s="119"/>
      <c r="B338" s="90"/>
      <c r="C338" s="90"/>
      <c r="D338" s="5"/>
      <c r="E338" s="90"/>
      <c r="F338" s="90"/>
      <c r="G338" s="90"/>
    </row>
    <row r="339" spans="1:7">
      <c r="A339" s="119"/>
      <c r="B339" s="90"/>
      <c r="C339" s="90"/>
      <c r="D339" s="5"/>
      <c r="E339" s="90"/>
      <c r="F339" s="90"/>
      <c r="G339" s="90"/>
    </row>
    <row r="340" spans="1:7">
      <c r="A340" s="119"/>
      <c r="B340" s="90"/>
      <c r="C340" s="90"/>
      <c r="D340" s="5"/>
      <c r="E340" s="90"/>
      <c r="F340" s="90"/>
      <c r="G340" s="90"/>
    </row>
    <row r="341" spans="1:7">
      <c r="A341" s="119"/>
      <c r="B341" s="90"/>
      <c r="C341" s="90"/>
      <c r="D341" s="5"/>
      <c r="E341" s="90"/>
      <c r="F341" s="90"/>
      <c r="G341" s="90"/>
    </row>
    <row r="342" spans="1:7">
      <c r="A342" s="119"/>
      <c r="B342" s="90"/>
      <c r="C342" s="90"/>
      <c r="D342" s="5"/>
      <c r="E342" s="90"/>
      <c r="F342" s="90"/>
      <c r="G342" s="90"/>
    </row>
    <row r="343" spans="1:7">
      <c r="A343" s="119"/>
      <c r="B343" s="90"/>
      <c r="C343" s="90"/>
      <c r="D343" s="5"/>
      <c r="E343" s="90"/>
      <c r="F343" s="90"/>
      <c r="G343" s="90"/>
    </row>
    <row r="344" spans="1:7">
      <c r="A344" s="119"/>
      <c r="B344" s="90"/>
      <c r="C344" s="90"/>
      <c r="D344" s="5"/>
      <c r="E344" s="90"/>
      <c r="F344" s="90"/>
      <c r="G344" s="90"/>
    </row>
    <row r="345" spans="1:7">
      <c r="A345" s="119"/>
      <c r="B345" s="90"/>
      <c r="C345" s="90"/>
      <c r="D345" s="5"/>
      <c r="E345" s="90"/>
      <c r="F345" s="90"/>
      <c r="G345" s="90"/>
    </row>
    <row r="346" spans="1:7">
      <c r="A346" s="119"/>
      <c r="B346" s="90"/>
      <c r="C346" s="90"/>
      <c r="D346" s="5"/>
      <c r="E346" s="90"/>
      <c r="F346" s="90"/>
      <c r="G346" s="90"/>
    </row>
    <row r="347" spans="1:7">
      <c r="A347" s="119"/>
      <c r="B347" s="90"/>
      <c r="C347" s="90"/>
      <c r="D347" s="5"/>
      <c r="E347" s="90"/>
      <c r="F347" s="90"/>
      <c r="G347" s="90"/>
    </row>
    <row r="348" spans="1:7">
      <c r="A348" s="119"/>
      <c r="B348" s="90"/>
      <c r="C348" s="90"/>
      <c r="D348" s="5"/>
      <c r="E348" s="90"/>
      <c r="F348" s="90"/>
      <c r="G348" s="90"/>
    </row>
    <row r="349" spans="1:7">
      <c r="A349" s="119"/>
      <c r="B349" s="90"/>
      <c r="C349" s="90"/>
      <c r="D349" s="5"/>
      <c r="E349" s="90"/>
      <c r="F349" s="90"/>
      <c r="G349" s="90"/>
    </row>
    <row r="350" spans="1:7">
      <c r="A350" s="119"/>
      <c r="B350" s="90"/>
      <c r="C350" s="90"/>
      <c r="D350" s="5"/>
      <c r="E350" s="90"/>
      <c r="F350" s="90"/>
      <c r="G350" s="90"/>
    </row>
    <row r="351" spans="1:7">
      <c r="A351" s="119"/>
      <c r="B351" s="90"/>
      <c r="C351" s="90"/>
      <c r="D351" s="5"/>
      <c r="E351" s="90"/>
      <c r="F351" s="90"/>
      <c r="G351" s="90"/>
    </row>
    <row r="352" spans="1:7">
      <c r="A352" s="119"/>
      <c r="B352" s="90"/>
      <c r="C352" s="90"/>
      <c r="D352" s="5"/>
      <c r="E352" s="90"/>
      <c r="F352" s="90"/>
      <c r="G352" s="90"/>
    </row>
    <row r="353" spans="1:7">
      <c r="A353" s="119"/>
      <c r="B353" s="90"/>
      <c r="C353" s="90"/>
      <c r="D353" s="5"/>
      <c r="E353" s="90"/>
      <c r="F353" s="90"/>
      <c r="G353" s="90"/>
    </row>
    <row r="354" spans="1:7">
      <c r="A354" s="119"/>
      <c r="B354" s="90"/>
      <c r="C354" s="90"/>
      <c r="D354" s="5"/>
      <c r="E354" s="90"/>
      <c r="F354" s="90"/>
      <c r="G354" s="90"/>
    </row>
    <row r="355" spans="1:7">
      <c r="A355" s="119"/>
      <c r="B355" s="90"/>
      <c r="C355" s="90"/>
      <c r="D355" s="5"/>
      <c r="E355" s="90"/>
      <c r="F355" s="90"/>
      <c r="G355" s="90"/>
    </row>
    <row r="356" spans="1:7">
      <c r="A356" s="119"/>
      <c r="B356" s="90"/>
      <c r="C356" s="90"/>
      <c r="D356" s="5"/>
      <c r="E356" s="90"/>
      <c r="F356" s="90"/>
      <c r="G356" s="90"/>
    </row>
    <row r="357" spans="1:7">
      <c r="A357" s="119"/>
      <c r="B357" s="90"/>
      <c r="C357" s="90"/>
      <c r="D357" s="5"/>
      <c r="E357" s="90"/>
      <c r="F357" s="90"/>
      <c r="G357" s="90"/>
    </row>
    <row r="358" spans="1:7">
      <c r="A358" s="119"/>
      <c r="B358" s="90"/>
      <c r="C358" s="90"/>
      <c r="D358" s="5"/>
      <c r="E358" s="90"/>
      <c r="F358" s="90"/>
      <c r="G358" s="90"/>
    </row>
    <row r="359" spans="1:7">
      <c r="A359" s="119"/>
      <c r="B359" s="90"/>
      <c r="C359" s="90"/>
      <c r="D359" s="5"/>
      <c r="E359" s="90"/>
      <c r="F359" s="90"/>
      <c r="G359" s="90"/>
    </row>
    <row r="360" spans="1:7">
      <c r="A360" s="119"/>
      <c r="B360" s="90"/>
      <c r="C360" s="90"/>
      <c r="D360" s="5"/>
      <c r="E360" s="90"/>
      <c r="F360" s="90"/>
      <c r="G360" s="90"/>
    </row>
    <row r="361" spans="1:7">
      <c r="A361" s="119"/>
      <c r="B361" s="90"/>
      <c r="C361" s="90"/>
      <c r="D361" s="5"/>
      <c r="E361" s="90"/>
      <c r="F361" s="90"/>
      <c r="G361" s="90"/>
    </row>
    <row r="362" spans="1:7">
      <c r="A362" s="119"/>
      <c r="B362" s="90"/>
      <c r="C362" s="90"/>
      <c r="D362" s="5"/>
      <c r="E362" s="90"/>
      <c r="F362" s="90"/>
      <c r="G362" s="90"/>
    </row>
    <row r="363" spans="1:7">
      <c r="A363" s="119"/>
      <c r="B363" s="90"/>
      <c r="C363" s="90"/>
      <c r="D363" s="5"/>
      <c r="E363" s="90"/>
      <c r="F363" s="90"/>
      <c r="G363" s="90"/>
    </row>
    <row r="364" spans="1:7">
      <c r="A364" s="119"/>
      <c r="B364" s="90"/>
      <c r="C364" s="90"/>
      <c r="D364" s="5"/>
      <c r="E364" s="90"/>
      <c r="F364" s="90"/>
      <c r="G364" s="90"/>
    </row>
    <row r="365" spans="1:7">
      <c r="A365" s="119"/>
      <c r="B365" s="90"/>
      <c r="C365" s="90"/>
      <c r="D365" s="5"/>
      <c r="E365" s="90"/>
      <c r="F365" s="90"/>
      <c r="G365" s="90"/>
    </row>
    <row r="366" spans="1:7">
      <c r="A366" s="119"/>
      <c r="B366" s="90"/>
      <c r="C366" s="90"/>
      <c r="D366" s="5"/>
      <c r="E366" s="90"/>
      <c r="F366" s="90"/>
      <c r="G366" s="90"/>
    </row>
    <row r="367" spans="1:7">
      <c r="A367" s="119"/>
      <c r="B367" s="90"/>
      <c r="C367" s="90"/>
      <c r="D367" s="5"/>
      <c r="E367" s="90"/>
      <c r="F367" s="90"/>
      <c r="G367" s="90"/>
    </row>
    <row r="368" spans="1:7">
      <c r="A368" s="119"/>
      <c r="B368" s="90"/>
      <c r="C368" s="90"/>
      <c r="D368" s="5"/>
      <c r="E368" s="90"/>
      <c r="F368" s="90"/>
      <c r="G368" s="90"/>
    </row>
    <row r="369" spans="1:7">
      <c r="A369" s="119"/>
      <c r="B369" s="90"/>
      <c r="C369" s="90"/>
      <c r="D369" s="5"/>
      <c r="E369" s="90"/>
      <c r="F369" s="90"/>
      <c r="G369" s="90"/>
    </row>
    <row r="370" spans="1:7">
      <c r="A370" s="119"/>
      <c r="B370" s="90"/>
      <c r="C370" s="90"/>
      <c r="D370" s="5"/>
      <c r="E370" s="90"/>
      <c r="F370" s="90"/>
      <c r="G370" s="90"/>
    </row>
    <row r="371" spans="1:7">
      <c r="A371" s="119"/>
      <c r="B371" s="90"/>
      <c r="C371" s="90"/>
      <c r="D371" s="5"/>
      <c r="E371" s="90"/>
      <c r="F371" s="90"/>
      <c r="G371" s="90"/>
    </row>
    <row r="372" spans="1:7">
      <c r="A372" s="119"/>
      <c r="B372" s="90"/>
      <c r="C372" s="90"/>
      <c r="D372" s="5"/>
      <c r="E372" s="90"/>
      <c r="F372" s="90"/>
      <c r="G372" s="90"/>
    </row>
    <row r="373" spans="1:7">
      <c r="A373" s="119"/>
      <c r="B373" s="90"/>
      <c r="C373" s="90"/>
      <c r="D373" s="5"/>
      <c r="E373" s="90"/>
      <c r="F373" s="90"/>
      <c r="G373" s="90"/>
    </row>
    <row r="374" spans="1:7">
      <c r="A374" s="119"/>
      <c r="B374" s="90"/>
      <c r="C374" s="90"/>
      <c r="D374" s="5"/>
      <c r="E374" s="90"/>
      <c r="F374" s="90"/>
      <c r="G374" s="90"/>
    </row>
    <row r="375" spans="1:7">
      <c r="A375" s="119"/>
      <c r="B375" s="90"/>
      <c r="C375" s="90"/>
      <c r="D375" s="5"/>
      <c r="E375" s="90"/>
      <c r="F375" s="90"/>
      <c r="G375" s="90"/>
    </row>
    <row r="376" spans="1:7">
      <c r="A376" s="119"/>
      <c r="B376" s="90"/>
      <c r="C376" s="90"/>
      <c r="D376" s="5"/>
      <c r="E376" s="90"/>
      <c r="F376" s="90"/>
      <c r="G376" s="90"/>
    </row>
    <row r="377" spans="1:7">
      <c r="A377" s="119"/>
      <c r="B377" s="90"/>
      <c r="C377" s="90"/>
      <c r="D377" s="5"/>
      <c r="E377" s="90"/>
      <c r="F377" s="90"/>
      <c r="G377" s="90"/>
    </row>
    <row r="378" spans="1:7">
      <c r="A378" s="119"/>
      <c r="B378" s="90"/>
      <c r="C378" s="90"/>
      <c r="D378" s="5"/>
      <c r="E378" s="90"/>
      <c r="F378" s="90"/>
      <c r="G378" s="90"/>
    </row>
    <row r="379" spans="1:7">
      <c r="A379" s="119"/>
      <c r="B379" s="90"/>
      <c r="C379" s="90"/>
      <c r="D379" s="5"/>
      <c r="E379" s="90"/>
      <c r="F379" s="90"/>
      <c r="G379" s="90"/>
    </row>
    <row r="380" spans="1:7">
      <c r="A380" s="119"/>
      <c r="B380" s="90"/>
      <c r="C380" s="90"/>
      <c r="D380" s="5"/>
      <c r="E380" s="90"/>
      <c r="F380" s="90"/>
      <c r="G380" s="90"/>
    </row>
    <row r="381" spans="1:7">
      <c r="A381" s="119"/>
      <c r="B381" s="90"/>
      <c r="C381" s="90"/>
      <c r="D381" s="5"/>
      <c r="E381" s="90"/>
      <c r="F381" s="90"/>
      <c r="G381" s="90"/>
    </row>
    <row r="382" spans="1:7">
      <c r="A382" s="119"/>
      <c r="B382" s="90"/>
      <c r="C382" s="90"/>
      <c r="D382" s="5"/>
      <c r="E382" s="90"/>
      <c r="F382" s="90"/>
      <c r="G382" s="90"/>
    </row>
    <row r="383" spans="1:7">
      <c r="A383" s="119"/>
      <c r="B383" s="90"/>
      <c r="C383" s="90"/>
      <c r="D383" s="5"/>
      <c r="E383" s="90"/>
      <c r="F383" s="90"/>
      <c r="G383" s="90"/>
    </row>
    <row r="384" spans="1:7">
      <c r="A384" s="119"/>
      <c r="B384" s="90"/>
      <c r="C384" s="90"/>
      <c r="D384" s="5"/>
      <c r="E384" s="90"/>
      <c r="F384" s="90"/>
      <c r="G384" s="90"/>
    </row>
    <row r="385" spans="1:7">
      <c r="A385" s="119"/>
      <c r="B385" s="90"/>
      <c r="C385" s="90"/>
      <c r="D385" s="5"/>
      <c r="E385" s="90"/>
      <c r="F385" s="90"/>
      <c r="G385" s="90"/>
    </row>
    <row r="386" spans="1:7">
      <c r="A386" s="119"/>
      <c r="B386" s="90"/>
      <c r="C386" s="90"/>
      <c r="D386" s="5"/>
      <c r="E386" s="90"/>
      <c r="F386" s="90"/>
      <c r="G386" s="90"/>
    </row>
    <row r="387" spans="1:7">
      <c r="A387" s="119"/>
      <c r="B387" s="90"/>
      <c r="C387" s="90"/>
      <c r="D387" s="5"/>
      <c r="E387" s="90"/>
      <c r="F387" s="90"/>
      <c r="G387" s="90"/>
    </row>
    <row r="388" spans="1:7">
      <c r="A388" s="119"/>
      <c r="B388" s="90"/>
      <c r="C388" s="90"/>
      <c r="D388" s="5"/>
      <c r="E388" s="90"/>
      <c r="F388" s="90"/>
      <c r="G388" s="90"/>
    </row>
    <row r="389" spans="1:7">
      <c r="A389" s="119"/>
      <c r="B389" s="90"/>
      <c r="C389" s="90"/>
      <c r="D389" s="5"/>
      <c r="E389" s="90"/>
      <c r="F389" s="90"/>
      <c r="G389" s="90"/>
    </row>
    <row r="390" spans="1:7">
      <c r="A390" s="119"/>
      <c r="B390" s="90"/>
      <c r="C390" s="90"/>
      <c r="D390" s="5"/>
      <c r="E390" s="90"/>
      <c r="F390" s="90"/>
      <c r="G390" s="90"/>
    </row>
    <row r="391" spans="1:7">
      <c r="A391" s="119"/>
      <c r="B391" s="90"/>
      <c r="C391" s="90"/>
      <c r="D391" s="5"/>
      <c r="E391" s="90"/>
      <c r="F391" s="90"/>
      <c r="G391" s="90"/>
    </row>
    <row r="392" spans="1:7">
      <c r="A392" s="119"/>
      <c r="B392" s="90"/>
      <c r="C392" s="90"/>
      <c r="D392" s="5"/>
      <c r="E392" s="90"/>
      <c r="F392" s="90"/>
      <c r="G392" s="90"/>
    </row>
    <row r="393" spans="1:7">
      <c r="A393" s="119"/>
      <c r="B393" s="90"/>
      <c r="C393" s="90"/>
      <c r="D393" s="5"/>
      <c r="E393" s="90"/>
      <c r="F393" s="90"/>
      <c r="G393" s="90"/>
    </row>
    <row r="394" spans="1:7">
      <c r="A394" s="119"/>
      <c r="B394" s="90"/>
      <c r="C394" s="90"/>
      <c r="D394" s="5"/>
      <c r="E394" s="90"/>
      <c r="F394" s="90"/>
      <c r="G394" s="90"/>
    </row>
    <row r="395" spans="1:7">
      <c r="A395" s="119"/>
      <c r="B395" s="90"/>
      <c r="C395" s="90"/>
      <c r="D395" s="5"/>
      <c r="E395" s="90"/>
      <c r="F395" s="90"/>
      <c r="G395" s="90"/>
    </row>
    <row r="396" spans="1:7">
      <c r="A396" s="119"/>
      <c r="B396" s="90"/>
      <c r="C396" s="90"/>
      <c r="D396" s="5"/>
      <c r="E396" s="90"/>
      <c r="F396" s="90"/>
      <c r="G396" s="90"/>
    </row>
    <row r="397" spans="1:7">
      <c r="A397" s="119"/>
      <c r="B397" s="90"/>
      <c r="C397" s="90"/>
      <c r="D397" s="5"/>
      <c r="E397" s="90"/>
      <c r="F397" s="90"/>
      <c r="G397" s="90"/>
    </row>
    <row r="398" spans="1:7">
      <c r="A398" s="119"/>
      <c r="B398" s="90"/>
      <c r="C398" s="90"/>
      <c r="D398" s="5"/>
      <c r="E398" s="90"/>
      <c r="F398" s="90"/>
      <c r="G398" s="90"/>
    </row>
    <row r="399" spans="1:7">
      <c r="A399" s="119"/>
      <c r="B399" s="90"/>
      <c r="C399" s="90"/>
      <c r="D399" s="5"/>
      <c r="E399" s="90"/>
      <c r="F399" s="90"/>
      <c r="G399" s="90"/>
    </row>
    <row r="400" spans="1:7">
      <c r="A400" s="119"/>
      <c r="B400" s="90"/>
      <c r="C400" s="90"/>
      <c r="D400" s="5"/>
      <c r="E400" s="90"/>
      <c r="F400" s="90"/>
      <c r="G400" s="90"/>
    </row>
    <row r="401" spans="1:7">
      <c r="A401" s="119"/>
      <c r="B401" s="90"/>
      <c r="C401" s="90"/>
      <c r="D401" s="5"/>
      <c r="E401" s="90"/>
      <c r="F401" s="90"/>
      <c r="G401" s="90"/>
    </row>
    <row r="402" spans="1:7">
      <c r="A402" s="119"/>
      <c r="B402" s="90"/>
      <c r="C402" s="90"/>
      <c r="D402" s="5"/>
      <c r="E402" s="90"/>
      <c r="F402" s="90"/>
      <c r="G402" s="90"/>
    </row>
    <row r="403" spans="1:7">
      <c r="A403" s="119"/>
      <c r="B403" s="90"/>
      <c r="C403" s="90"/>
      <c r="D403" s="5"/>
      <c r="E403" s="90"/>
      <c r="F403" s="90"/>
      <c r="G403" s="90"/>
    </row>
    <row r="404" spans="1:7">
      <c r="A404" s="119"/>
      <c r="B404" s="90"/>
      <c r="C404" s="90"/>
      <c r="D404" s="5"/>
      <c r="E404" s="90"/>
      <c r="F404" s="90"/>
      <c r="G404" s="90"/>
    </row>
    <row r="405" spans="1:7">
      <c r="A405" s="119"/>
      <c r="B405" s="90"/>
      <c r="C405" s="90"/>
      <c r="D405" s="5"/>
      <c r="E405" s="90"/>
      <c r="F405" s="90"/>
      <c r="G405" s="90"/>
    </row>
    <row r="406" spans="1:7">
      <c r="A406" s="119"/>
      <c r="B406" s="90"/>
      <c r="C406" s="90"/>
      <c r="D406" s="5"/>
      <c r="E406" s="90"/>
      <c r="F406" s="90"/>
      <c r="G406" s="90"/>
    </row>
    <row r="407" spans="1:7">
      <c r="A407" s="119"/>
      <c r="B407" s="90"/>
      <c r="C407" s="90"/>
      <c r="D407" s="5"/>
      <c r="E407" s="90"/>
      <c r="F407" s="90"/>
      <c r="G407" s="90"/>
    </row>
    <row r="408" spans="1:7">
      <c r="A408" s="119"/>
      <c r="B408" s="90"/>
      <c r="C408" s="90"/>
      <c r="D408" s="5"/>
      <c r="E408" s="90"/>
      <c r="F408" s="90"/>
      <c r="G408" s="90"/>
    </row>
    <row r="409" spans="1:7">
      <c r="A409" s="119"/>
      <c r="B409" s="90"/>
      <c r="C409" s="90"/>
      <c r="D409" s="5"/>
      <c r="E409" s="90"/>
      <c r="F409" s="90"/>
      <c r="G409" s="90"/>
    </row>
    <row r="410" spans="1:7">
      <c r="A410" s="119"/>
      <c r="B410" s="90"/>
      <c r="C410" s="90"/>
      <c r="D410" s="5"/>
      <c r="E410" s="90"/>
      <c r="F410" s="90"/>
      <c r="G410" s="90"/>
    </row>
    <row r="411" spans="1:7">
      <c r="A411" s="119"/>
      <c r="B411" s="90"/>
      <c r="C411" s="90"/>
      <c r="D411" s="5"/>
      <c r="E411" s="90"/>
      <c r="F411" s="90"/>
      <c r="G411" s="90"/>
    </row>
    <row r="412" spans="1:7">
      <c r="A412" s="119"/>
      <c r="B412" s="90"/>
      <c r="C412" s="90"/>
      <c r="D412" s="5"/>
      <c r="E412" s="90"/>
      <c r="F412" s="90"/>
      <c r="G412" s="90"/>
    </row>
    <row r="413" spans="1:7">
      <c r="A413" s="119"/>
      <c r="B413" s="90"/>
      <c r="C413" s="90"/>
      <c r="D413" s="5"/>
      <c r="E413" s="90"/>
      <c r="F413" s="90"/>
      <c r="G413" s="90"/>
    </row>
    <row r="414" spans="1:7">
      <c r="A414" s="119"/>
      <c r="B414" s="90"/>
      <c r="C414" s="90"/>
      <c r="D414" s="5"/>
      <c r="E414" s="90"/>
      <c r="F414" s="90"/>
      <c r="G414" s="90"/>
    </row>
    <row r="415" spans="1:7">
      <c r="A415" s="119"/>
      <c r="B415" s="90"/>
      <c r="C415" s="90"/>
      <c r="D415" s="5"/>
      <c r="E415" s="90"/>
      <c r="F415" s="90"/>
      <c r="G415" s="90"/>
    </row>
  </sheetData>
  <sheetProtection sheet="1" objects="1" scenarios="1"/>
  <mergeCells count="9">
    <mergeCell ref="B22:B24"/>
    <mergeCell ref="B25:B27"/>
    <mergeCell ref="B28:B30"/>
    <mergeCell ref="C28:C30"/>
    <mergeCell ref="A1:H1"/>
    <mergeCell ref="D3:F3"/>
    <mergeCell ref="B5:B15"/>
    <mergeCell ref="B16:B18"/>
    <mergeCell ref="B19:B21"/>
  </mergeCells>
  <dataValidations count="1">
    <dataValidation type="list" allowBlank="1" showInputMessage="1" showErrorMessage="1" sqref="G6:G15 G17:G18 G20:G21 G23:G24 G26:G27 G29:G32">
      <formula1>"0,1"</formula1>
    </dataValidation>
  </dataValidations>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P214"/>
  <sheetViews>
    <sheetView view="pageBreakPreview" zoomScale="55" zoomScaleNormal="55" zoomScaleSheetLayoutView="55" workbookViewId="0">
      <pane ySplit="5" topLeftCell="A207" activePane="bottomLeft" state="frozen"/>
      <selection pane="bottomLeft" activeCell="M1" sqref="M1:M5"/>
    </sheetView>
  </sheetViews>
  <sheetFormatPr defaultColWidth="9" defaultRowHeight="15.75" outlineLevelRow="1"/>
  <cols>
    <col min="1" max="1" width="13.28515625" style="3" customWidth="1"/>
    <col min="2" max="2" width="58.5703125" style="4" customWidth="1"/>
    <col min="3" max="3" width="71.28515625" style="5" customWidth="1"/>
    <col min="4" max="4" width="45.5703125" style="5" customWidth="1"/>
    <col min="5" max="5" width="14.85546875" style="6" customWidth="1"/>
    <col min="6" max="6" width="17.42578125" style="5" customWidth="1"/>
    <col min="7" max="7" width="32.85546875" style="7" customWidth="1"/>
    <col min="8" max="8" width="29.85546875" style="8" customWidth="1"/>
    <col min="9" max="12" width="28.5703125" style="8" customWidth="1"/>
    <col min="13" max="13" width="63.42578125" style="9" customWidth="1"/>
  </cols>
  <sheetData>
    <row r="1" spans="1:16" s="1" customFormat="1" ht="35.25" customHeight="1">
      <c r="A1" s="10" t="s">
        <v>760</v>
      </c>
      <c r="B1" s="11"/>
      <c r="C1" s="10"/>
      <c r="D1" s="10"/>
      <c r="E1" s="12"/>
      <c r="F1" s="10"/>
      <c r="G1" s="10"/>
      <c r="H1" s="12"/>
      <c r="I1" s="12"/>
      <c r="J1" s="12"/>
      <c r="K1" s="12"/>
      <c r="L1" s="12"/>
      <c r="M1" s="57" t="s">
        <v>516</v>
      </c>
    </row>
    <row r="2" spans="1:16" s="2" customFormat="1" ht="35.25" customHeight="1" outlineLevel="1">
      <c r="A2" s="13" t="s">
        <v>517</v>
      </c>
      <c r="C2" s="14" t="s">
        <v>518</v>
      </c>
      <c r="D2" s="15"/>
      <c r="E2" s="16" t="s">
        <v>519</v>
      </c>
      <c r="F2" s="17">
        <f>AVERAGE(H7:K7)</f>
        <v>0.99550000000000005</v>
      </c>
      <c r="G2" s="16"/>
      <c r="H2" s="18"/>
      <c r="I2" s="21"/>
      <c r="J2" s="21"/>
      <c r="K2" s="18"/>
      <c r="L2" s="18"/>
      <c r="M2" s="57" t="s">
        <v>518</v>
      </c>
      <c r="N2" s="18"/>
      <c r="O2" s="18"/>
      <c r="P2" s="58"/>
    </row>
    <row r="3" spans="1:16" s="2" customFormat="1" ht="35.25" customHeight="1" outlineLevel="1">
      <c r="A3" s="15" t="s">
        <v>520</v>
      </c>
      <c r="B3" s="19"/>
      <c r="C3" s="20" t="s">
        <v>521</v>
      </c>
      <c r="D3" s="21"/>
      <c r="E3" s="18"/>
      <c r="F3" s="21"/>
      <c r="G3" s="21"/>
      <c r="H3" s="18"/>
      <c r="I3" s="18"/>
      <c r="J3" s="18"/>
      <c r="K3" s="18"/>
      <c r="L3" s="18"/>
      <c r="M3" s="57" t="s">
        <v>522</v>
      </c>
    </row>
    <row r="4" spans="1:16" ht="35.25" customHeight="1">
      <c r="A4" s="22"/>
      <c r="B4" s="23"/>
      <c r="C4" s="22"/>
      <c r="D4" s="22"/>
      <c r="E4" s="24"/>
      <c r="F4" s="22"/>
      <c r="G4" s="22"/>
      <c r="H4" s="24"/>
      <c r="I4" s="24"/>
      <c r="J4" s="24"/>
      <c r="K4" s="24"/>
      <c r="L4" s="24"/>
      <c r="M4" s="57" t="s">
        <v>523</v>
      </c>
    </row>
    <row r="5" spans="1:16" ht="65.25" customHeight="1">
      <c r="A5" s="25" t="s">
        <v>1</v>
      </c>
      <c r="B5" s="26" t="s">
        <v>2</v>
      </c>
      <c r="C5" s="27" t="s">
        <v>3</v>
      </c>
      <c r="D5" s="27" t="s">
        <v>4</v>
      </c>
      <c r="E5" s="27" t="s">
        <v>5</v>
      </c>
      <c r="F5" s="27" t="s">
        <v>6</v>
      </c>
      <c r="G5" s="27" t="s">
        <v>524</v>
      </c>
      <c r="H5" s="28" t="s">
        <v>525</v>
      </c>
      <c r="I5" s="28" t="s">
        <v>526</v>
      </c>
      <c r="J5" s="28" t="s">
        <v>527</v>
      </c>
      <c r="K5" s="28" t="s">
        <v>528</v>
      </c>
      <c r="L5" s="28" t="s">
        <v>529</v>
      </c>
      <c r="M5" s="57" t="s">
        <v>521</v>
      </c>
    </row>
    <row r="6" spans="1:16" ht="41.25" customHeight="1">
      <c r="A6" s="29"/>
      <c r="B6" s="30"/>
      <c r="C6" s="31"/>
      <c r="D6" s="31"/>
      <c r="E6" s="180" t="s">
        <v>530</v>
      </c>
      <c r="F6" s="180"/>
      <c r="G6" s="27"/>
      <c r="H6" s="28" t="s">
        <v>531</v>
      </c>
      <c r="I6" s="28" t="s">
        <v>531</v>
      </c>
      <c r="J6" s="28" t="s">
        <v>532</v>
      </c>
      <c r="K6" s="28" t="s">
        <v>532</v>
      </c>
      <c r="L6" s="28"/>
    </row>
    <row r="7" spans="1:16" ht="61.5" customHeight="1">
      <c r="A7" s="29"/>
      <c r="B7" s="30"/>
      <c r="C7" s="31"/>
      <c r="D7" s="32"/>
      <c r="E7" s="181" t="s">
        <v>533</v>
      </c>
      <c r="F7" s="182"/>
      <c r="G7" s="33" t="s">
        <v>217</v>
      </c>
      <c r="H7" s="34">
        <f>$E9*H9+$E208*H208+$E212*H212</f>
        <v>1</v>
      </c>
      <c r="I7" s="34">
        <f>$E9*I9+$E208*I208+$E212*I212</f>
        <v>0.9820000000000001</v>
      </c>
      <c r="J7" s="34">
        <f>$E9*J9+$E208*J208+$E212*J212</f>
        <v>1</v>
      </c>
      <c r="K7" s="34">
        <f>$E9*K9+$E208*K208+$E212*K212</f>
        <v>1</v>
      </c>
      <c r="L7" s="28"/>
    </row>
    <row r="8" spans="1:16" ht="61.5" customHeight="1" outlineLevel="1">
      <c r="A8" s="35"/>
      <c r="B8" s="36"/>
      <c r="C8" s="37"/>
      <c r="D8" s="38"/>
      <c r="E8" s="183" t="s">
        <v>534</v>
      </c>
      <c r="F8" s="183"/>
      <c r="G8" s="39" t="s">
        <v>535</v>
      </c>
      <c r="H8" s="40" t="s">
        <v>536</v>
      </c>
      <c r="I8" s="40" t="s">
        <v>537</v>
      </c>
      <c r="J8" s="40" t="s">
        <v>537</v>
      </c>
      <c r="K8" s="40" t="s">
        <v>538</v>
      </c>
      <c r="L8" s="28"/>
    </row>
    <row r="9" spans="1:16" ht="117" customHeight="1">
      <c r="A9" s="41" t="s">
        <v>51</v>
      </c>
      <c r="B9" s="42" t="s">
        <v>539</v>
      </c>
      <c r="C9" s="43" t="s">
        <v>12</v>
      </c>
      <c r="D9" s="44" t="s">
        <v>13</v>
      </c>
      <c r="E9" s="45">
        <v>0.9</v>
      </c>
      <c r="F9" s="43" t="s">
        <v>14</v>
      </c>
      <c r="G9" s="43" t="s">
        <v>540</v>
      </c>
      <c r="H9" s="34">
        <f>$E10*H10+$E79*H79+$E92*H92+$E98*H98+$E104*H104+$E113*H113+$E199*H199+$E204*H204</f>
        <v>1</v>
      </c>
      <c r="I9" s="34">
        <f>$E10*I10+$E79*I79+$E92*I92+$E98*I98+$E104*I104+$E113*I113+$E199*I199+$E204*I204</f>
        <v>0.98</v>
      </c>
      <c r="J9" s="34">
        <f>$E10*J10+$E79*J79+$E92*J92+$E98*J98+$E104*J104+$E113*J113+$E199*J199+$E204*J204</f>
        <v>1</v>
      </c>
      <c r="K9" s="34">
        <f>$E10*K10+$E79*K79+$E92*K92+$E98*K98+$E104*K104+$E113*K113+$E199*K199+$E204*K204</f>
        <v>1</v>
      </c>
      <c r="L9" s="28"/>
    </row>
    <row r="10" spans="1:16" ht="76.5" customHeight="1">
      <c r="A10" s="41" t="s">
        <v>16</v>
      </c>
      <c r="B10" s="185" t="s">
        <v>221</v>
      </c>
      <c r="C10" s="43" t="s">
        <v>222</v>
      </c>
      <c r="D10" s="43" t="s">
        <v>223</v>
      </c>
      <c r="E10" s="45">
        <v>0.05</v>
      </c>
      <c r="F10" s="43" t="s">
        <v>58</v>
      </c>
      <c r="G10" s="43" t="s">
        <v>541</v>
      </c>
      <c r="H10" s="34">
        <f>$E11*H11+$E17*H17+$E22*H22+$E26*H26+$E32*H32+$E36*H36+$E50*H50+$E56*H56+$E67*H67+$E73*H73</f>
        <v>0.99999999999999989</v>
      </c>
      <c r="I10" s="34">
        <f>$E11*I11+$E17*I17+$E22*I22+$E26*I26+$E32*I32+$E36*I36+$E50*I50+$E56*I56+$E67*I67+$E73*I73</f>
        <v>0.6</v>
      </c>
      <c r="J10" s="34">
        <f>$E11*J11+$E17*J17+$E22*J22+$E26*J26+$E32*J32+$E36*J36+$E50*J50+$E56*J56+$E67*J67+$E73*J73</f>
        <v>0.99999999999999989</v>
      </c>
      <c r="K10" s="34">
        <f>$E11*K11+$E17*K17+$E22*K22+$E26*K26+$E32*K32+$E36*K36+$E50*K50+$E56*K56+$E67*K67+$E73*K73</f>
        <v>0.99999999999999989</v>
      </c>
      <c r="L10" s="28"/>
    </row>
    <row r="11" spans="1:16" ht="117.75" customHeight="1">
      <c r="A11" s="184" t="s">
        <v>60</v>
      </c>
      <c r="B11" s="186"/>
      <c r="C11" s="44" t="s">
        <v>225</v>
      </c>
      <c r="D11" s="165" t="s">
        <v>226</v>
      </c>
      <c r="E11" s="45">
        <v>0.1</v>
      </c>
      <c r="F11" s="43" t="s">
        <v>63</v>
      </c>
      <c r="G11" s="43" t="s">
        <v>132</v>
      </c>
      <c r="H11" s="48">
        <v>1</v>
      </c>
      <c r="I11" s="48">
        <v>0</v>
      </c>
      <c r="J11" s="48">
        <v>1</v>
      </c>
      <c r="K11" s="48">
        <v>1</v>
      </c>
      <c r="L11" s="28"/>
    </row>
    <row r="12" spans="1:16" s="2" customFormat="1" ht="21" customHeight="1" outlineLevel="1">
      <c r="A12" s="184"/>
      <c r="B12" s="186"/>
      <c r="C12" s="49" t="s">
        <v>542</v>
      </c>
      <c r="D12" s="165"/>
      <c r="E12" s="50"/>
      <c r="F12" s="49"/>
      <c r="G12" s="51"/>
      <c r="H12" s="52"/>
      <c r="I12" s="52"/>
      <c r="J12" s="52"/>
      <c r="K12" s="52"/>
      <c r="L12" s="28"/>
      <c r="M12" s="188" t="s">
        <v>543</v>
      </c>
    </row>
    <row r="13" spans="1:16" s="2" customFormat="1" ht="35.25" customHeight="1" outlineLevel="1">
      <c r="A13" s="184"/>
      <c r="B13" s="186"/>
      <c r="C13" s="49" t="s">
        <v>632</v>
      </c>
      <c r="D13" s="165"/>
      <c r="E13" s="50"/>
      <c r="F13" s="49"/>
      <c r="G13" s="51"/>
      <c r="H13" s="52"/>
      <c r="I13" s="60"/>
      <c r="J13" s="52"/>
      <c r="K13" s="52"/>
      <c r="L13" s="28"/>
      <c r="M13" s="188"/>
    </row>
    <row r="14" spans="1:16" s="2" customFormat="1" ht="22.5" customHeight="1" outlineLevel="1">
      <c r="A14" s="184"/>
      <c r="B14" s="186"/>
      <c r="C14" s="49" t="s">
        <v>633</v>
      </c>
      <c r="D14" s="165"/>
      <c r="E14" s="50"/>
      <c r="F14" s="49"/>
      <c r="G14" s="51"/>
      <c r="H14" s="52"/>
      <c r="I14" s="52"/>
      <c r="J14" s="52"/>
      <c r="K14" s="52"/>
      <c r="L14" s="28"/>
      <c r="M14" s="188"/>
    </row>
    <row r="15" spans="1:16" s="2" customFormat="1" ht="21.75" customHeight="1" outlineLevel="1">
      <c r="A15" s="184"/>
      <c r="B15" s="186"/>
      <c r="C15" s="49" t="s">
        <v>634</v>
      </c>
      <c r="D15" s="165"/>
      <c r="E15" s="50"/>
      <c r="F15" s="49"/>
      <c r="G15" s="51"/>
      <c r="H15" s="52"/>
      <c r="I15" s="52"/>
      <c r="J15" s="52"/>
      <c r="K15" s="52"/>
      <c r="L15" s="28"/>
      <c r="M15" s="188"/>
    </row>
    <row r="16" spans="1:16" s="2" customFormat="1" ht="42.75" customHeight="1" outlineLevel="1">
      <c r="A16" s="184"/>
      <c r="B16" s="186"/>
      <c r="C16" s="49" t="s">
        <v>635</v>
      </c>
      <c r="D16" s="165"/>
      <c r="E16" s="50"/>
      <c r="F16" s="49"/>
      <c r="G16" s="51"/>
      <c r="H16" s="52"/>
      <c r="I16" s="52"/>
      <c r="J16" s="52"/>
      <c r="K16" s="52"/>
      <c r="L16" s="28"/>
      <c r="M16" s="188"/>
    </row>
    <row r="17" spans="1:13" ht="40.5" customHeight="1">
      <c r="A17" s="46" t="s">
        <v>65</v>
      </c>
      <c r="B17" s="186"/>
      <c r="C17" s="187" t="s">
        <v>228</v>
      </c>
      <c r="D17" s="43" t="s">
        <v>229</v>
      </c>
      <c r="E17" s="45">
        <v>0.1</v>
      </c>
      <c r="F17" s="43" t="s">
        <v>230</v>
      </c>
      <c r="G17" s="43" t="s">
        <v>544</v>
      </c>
      <c r="H17" s="53">
        <f>H18/H19</f>
        <v>1</v>
      </c>
      <c r="I17" s="53">
        <f>I18/I19</f>
        <v>1</v>
      </c>
      <c r="J17" s="53">
        <f>J18/J19</f>
        <v>1</v>
      </c>
      <c r="K17" s="53">
        <f>K18/K19</f>
        <v>1</v>
      </c>
      <c r="L17" s="28"/>
      <c r="M17" s="61"/>
    </row>
    <row r="18" spans="1:13" ht="46.5" customHeight="1">
      <c r="A18" s="46" t="s">
        <v>232</v>
      </c>
      <c r="B18" s="186"/>
      <c r="C18" s="187"/>
      <c r="D18" s="43" t="s">
        <v>233</v>
      </c>
      <c r="E18" s="45" t="s">
        <v>12</v>
      </c>
      <c r="F18" s="43" t="s">
        <v>234</v>
      </c>
      <c r="G18" s="43" t="s">
        <v>205</v>
      </c>
      <c r="H18" s="48">
        <v>1</v>
      </c>
      <c r="I18" s="48">
        <v>1</v>
      </c>
      <c r="J18" s="48">
        <v>1</v>
      </c>
      <c r="K18" s="48">
        <v>1</v>
      </c>
      <c r="L18" s="28"/>
    </row>
    <row r="19" spans="1:13" ht="36.75" customHeight="1">
      <c r="A19" s="46" t="s">
        <v>235</v>
      </c>
      <c r="B19" s="186"/>
      <c r="C19" s="187"/>
      <c r="D19" s="43" t="s">
        <v>236</v>
      </c>
      <c r="E19" s="45" t="s">
        <v>12</v>
      </c>
      <c r="F19" s="43" t="s">
        <v>237</v>
      </c>
      <c r="G19" s="43" t="s">
        <v>205</v>
      </c>
      <c r="H19" s="48">
        <v>1</v>
      </c>
      <c r="I19" s="48">
        <v>1</v>
      </c>
      <c r="J19" s="48">
        <v>1</v>
      </c>
      <c r="K19" s="48">
        <v>1</v>
      </c>
      <c r="L19" s="28"/>
    </row>
    <row r="20" spans="1:13" s="2" customFormat="1" ht="46.5" customHeight="1" outlineLevel="1">
      <c r="A20" s="54"/>
      <c r="B20" s="186"/>
      <c r="C20" s="49" t="s">
        <v>545</v>
      </c>
      <c r="D20" s="49"/>
      <c r="E20" s="50"/>
      <c r="F20" s="49"/>
      <c r="G20" s="49"/>
      <c r="H20" s="52" t="s">
        <v>546</v>
      </c>
      <c r="I20" s="52" t="s">
        <v>546</v>
      </c>
      <c r="J20" s="52"/>
      <c r="K20" s="52"/>
      <c r="L20" s="28"/>
      <c r="M20" s="188" t="s">
        <v>547</v>
      </c>
    </row>
    <row r="21" spans="1:13" s="2" customFormat="1" ht="30" customHeight="1" outlineLevel="1">
      <c r="A21" s="54"/>
      <c r="B21" s="186"/>
      <c r="C21" s="49" t="s">
        <v>636</v>
      </c>
      <c r="D21" s="49"/>
      <c r="E21" s="50"/>
      <c r="F21" s="49"/>
      <c r="G21" s="49"/>
      <c r="H21" s="52" t="s">
        <v>546</v>
      </c>
      <c r="I21" s="52" t="s">
        <v>548</v>
      </c>
      <c r="J21" s="52"/>
      <c r="K21" s="52"/>
      <c r="L21" s="28"/>
      <c r="M21" s="188"/>
    </row>
    <row r="22" spans="1:13" ht="141" customHeight="1">
      <c r="A22" s="46" t="s">
        <v>69</v>
      </c>
      <c r="B22" s="186"/>
      <c r="C22" s="44" t="s">
        <v>238</v>
      </c>
      <c r="D22" s="165" t="s">
        <v>549</v>
      </c>
      <c r="E22" s="45">
        <v>0.1</v>
      </c>
      <c r="F22" s="43" t="s">
        <v>68</v>
      </c>
      <c r="G22" s="43" t="s">
        <v>132</v>
      </c>
      <c r="H22" s="48">
        <v>1</v>
      </c>
      <c r="I22" s="48">
        <v>1</v>
      </c>
      <c r="J22" s="48">
        <v>1</v>
      </c>
      <c r="K22" s="48">
        <v>1</v>
      </c>
      <c r="L22" s="28"/>
    </row>
    <row r="23" spans="1:13" s="2" customFormat="1" ht="27.75" customHeight="1" outlineLevel="1">
      <c r="A23" s="54"/>
      <c r="B23" s="186"/>
      <c r="C23" s="49" t="s">
        <v>550</v>
      </c>
      <c r="D23" s="165"/>
      <c r="E23" s="50"/>
      <c r="F23" s="49"/>
      <c r="G23" s="49"/>
      <c r="H23" s="52" t="s">
        <v>546</v>
      </c>
      <c r="I23" s="52" t="s">
        <v>546</v>
      </c>
      <c r="J23" s="52"/>
      <c r="K23" s="52"/>
      <c r="L23" s="28"/>
      <c r="M23" s="58"/>
    </row>
    <row r="24" spans="1:13" s="2" customFormat="1" ht="26.25" customHeight="1" outlineLevel="1">
      <c r="A24" s="54"/>
      <c r="B24" s="186"/>
      <c r="C24" s="49" t="s">
        <v>637</v>
      </c>
      <c r="D24" s="165"/>
      <c r="E24" s="50"/>
      <c r="F24" s="49"/>
      <c r="G24" s="49"/>
      <c r="H24" s="52" t="s">
        <v>546</v>
      </c>
      <c r="I24" s="52" t="s">
        <v>548</v>
      </c>
      <c r="J24" s="52"/>
      <c r="K24" s="52"/>
      <c r="L24" s="28"/>
      <c r="M24" s="58"/>
    </row>
    <row r="25" spans="1:13" s="2" customFormat="1" ht="51.75" customHeight="1" outlineLevel="1">
      <c r="A25" s="54"/>
      <c r="B25" s="186"/>
      <c r="C25" s="49" t="s">
        <v>638</v>
      </c>
      <c r="D25" s="165"/>
      <c r="E25" s="50"/>
      <c r="F25" s="49"/>
      <c r="G25" s="49"/>
      <c r="H25" s="52" t="s">
        <v>548</v>
      </c>
      <c r="I25" s="52" t="s">
        <v>546</v>
      </c>
      <c r="J25" s="52"/>
      <c r="K25" s="52"/>
      <c r="L25" s="28"/>
      <c r="M25" s="58"/>
    </row>
    <row r="26" spans="1:13" ht="73.5" customHeight="1">
      <c r="A26" s="46" t="s">
        <v>81</v>
      </c>
      <c r="B26" s="186"/>
      <c r="C26" s="187" t="s">
        <v>70</v>
      </c>
      <c r="D26" s="43" t="s">
        <v>239</v>
      </c>
      <c r="E26" s="45">
        <v>0.1</v>
      </c>
      <c r="F26" s="43" t="s">
        <v>72</v>
      </c>
      <c r="G26" s="43" t="s">
        <v>551</v>
      </c>
      <c r="H26" s="55">
        <f>IF(OR(H27=0,H28=0),0,$E27*H27+$E28*H28)</f>
        <v>1</v>
      </c>
      <c r="I26" s="55">
        <f>IF(OR(I27=0,I28=0),0,$E27*I27+$E28*I28)</f>
        <v>1</v>
      </c>
      <c r="J26" s="55">
        <f>IF(OR(J27=0,J28=0),0,$E27*J27+$E28*J28)</f>
        <v>1</v>
      </c>
      <c r="K26" s="55">
        <f>IF(OR(K27=0,K28=0),0,$E27*K27+$E28*K28)</f>
        <v>1</v>
      </c>
      <c r="L26" s="28"/>
      <c r="M26" s="9" t="s">
        <v>552</v>
      </c>
    </row>
    <row r="27" spans="1:13" ht="84" customHeight="1">
      <c r="A27" s="46" t="s">
        <v>241</v>
      </c>
      <c r="B27" s="186"/>
      <c r="C27" s="187"/>
      <c r="D27" s="43" t="s">
        <v>75</v>
      </c>
      <c r="E27" s="45">
        <v>0.5</v>
      </c>
      <c r="F27" s="43" t="s">
        <v>76</v>
      </c>
      <c r="G27" s="43" t="s">
        <v>21</v>
      </c>
      <c r="H27" s="48">
        <v>1</v>
      </c>
      <c r="I27" s="48">
        <v>1</v>
      </c>
      <c r="J27" s="48">
        <v>1</v>
      </c>
      <c r="K27" s="48">
        <v>1</v>
      </c>
      <c r="L27" s="28"/>
    </row>
    <row r="28" spans="1:13" ht="72" customHeight="1">
      <c r="A28" s="46" t="s">
        <v>242</v>
      </c>
      <c r="B28" s="186"/>
      <c r="C28" s="187"/>
      <c r="D28" s="43" t="s">
        <v>243</v>
      </c>
      <c r="E28" s="45">
        <v>0.5</v>
      </c>
      <c r="F28" s="43" t="s">
        <v>79</v>
      </c>
      <c r="G28" s="43" t="s">
        <v>21</v>
      </c>
      <c r="H28" s="45">
        <v>1</v>
      </c>
      <c r="I28" s="45">
        <v>1</v>
      </c>
      <c r="J28" s="45">
        <v>1</v>
      </c>
      <c r="K28" s="45">
        <v>1</v>
      </c>
      <c r="L28" s="28"/>
      <c r="M28" s="9" t="s">
        <v>553</v>
      </c>
    </row>
    <row r="29" spans="1:13" s="2" customFormat="1" ht="29.1" customHeight="1" outlineLevel="1">
      <c r="A29" s="54"/>
      <c r="B29" s="186"/>
      <c r="C29" s="49" t="s">
        <v>554</v>
      </c>
      <c r="D29" s="49"/>
      <c r="E29" s="50"/>
      <c r="F29" s="49"/>
      <c r="G29" s="49"/>
      <c r="H29" s="52" t="s">
        <v>546</v>
      </c>
      <c r="I29" s="52" t="s">
        <v>546</v>
      </c>
      <c r="J29" s="52"/>
      <c r="K29" s="52"/>
      <c r="L29" s="28"/>
      <c r="M29" s="58"/>
    </row>
    <row r="30" spans="1:13" s="2" customFormat="1" ht="84.75" customHeight="1" outlineLevel="1">
      <c r="A30" s="54"/>
      <c r="B30" s="186"/>
      <c r="C30" s="49" t="s">
        <v>639</v>
      </c>
      <c r="D30" s="49"/>
      <c r="E30" s="50"/>
      <c r="F30" s="49"/>
      <c r="G30" s="49"/>
      <c r="H30" s="52" t="s">
        <v>546</v>
      </c>
      <c r="I30" s="52" t="s">
        <v>548</v>
      </c>
      <c r="J30" s="52"/>
      <c r="K30" s="52"/>
      <c r="L30" s="28"/>
      <c r="M30" s="58"/>
    </row>
    <row r="31" spans="1:13" s="2" customFormat="1" ht="51.75" customHeight="1" outlineLevel="1">
      <c r="A31" s="54"/>
      <c r="B31" s="186"/>
      <c r="C31" s="49" t="s">
        <v>640</v>
      </c>
      <c r="D31" s="49"/>
      <c r="E31" s="50"/>
      <c r="F31" s="49"/>
      <c r="G31" s="49"/>
      <c r="H31" s="52" t="s">
        <v>546</v>
      </c>
      <c r="I31" s="52" t="s">
        <v>546</v>
      </c>
      <c r="J31" s="52"/>
      <c r="K31" s="52"/>
      <c r="L31" s="28"/>
      <c r="M31" s="58"/>
    </row>
    <row r="32" spans="1:13" ht="103.5" customHeight="1">
      <c r="A32" s="46" t="s">
        <v>86</v>
      </c>
      <c r="B32" s="186"/>
      <c r="C32" s="44" t="s">
        <v>82</v>
      </c>
      <c r="D32" s="43" t="s">
        <v>555</v>
      </c>
      <c r="E32" s="45">
        <v>0.1</v>
      </c>
      <c r="F32" s="56" t="s">
        <v>84</v>
      </c>
      <c r="G32" s="43" t="s">
        <v>21</v>
      </c>
      <c r="H32" s="48">
        <v>1</v>
      </c>
      <c r="I32" s="48">
        <v>1</v>
      </c>
      <c r="J32" s="48">
        <v>1</v>
      </c>
      <c r="K32" s="48">
        <v>1</v>
      </c>
      <c r="L32" s="28"/>
    </row>
    <row r="33" spans="1:13" s="2" customFormat="1" ht="33.950000000000003" customHeight="1" outlineLevel="1">
      <c r="A33" s="54"/>
      <c r="B33" s="186"/>
      <c r="C33" s="49" t="s">
        <v>556</v>
      </c>
      <c r="D33" s="49"/>
      <c r="E33" s="50"/>
      <c r="F33" s="49"/>
      <c r="G33" s="49"/>
      <c r="H33" s="52" t="s">
        <v>546</v>
      </c>
      <c r="I33" s="52" t="s">
        <v>546</v>
      </c>
      <c r="J33" s="52"/>
      <c r="K33" s="52"/>
      <c r="L33" s="28"/>
      <c r="M33" s="58"/>
    </row>
    <row r="34" spans="1:13" s="2" customFormat="1" ht="33.950000000000003" customHeight="1" outlineLevel="1">
      <c r="A34" s="54"/>
      <c r="B34" s="186"/>
      <c r="C34" s="49" t="s">
        <v>641</v>
      </c>
      <c r="D34" s="49"/>
      <c r="E34" s="50"/>
      <c r="F34" s="49"/>
      <c r="G34" s="49"/>
      <c r="H34" s="52" t="s">
        <v>546</v>
      </c>
      <c r="I34" s="52" t="s">
        <v>548</v>
      </c>
      <c r="J34" s="52"/>
      <c r="K34" s="52"/>
      <c r="L34" s="28"/>
      <c r="M34" s="58"/>
    </row>
    <row r="35" spans="1:13" s="2" customFormat="1" ht="36" customHeight="1" outlineLevel="1">
      <c r="A35" s="54"/>
      <c r="B35" s="186"/>
      <c r="C35" s="49" t="s">
        <v>642</v>
      </c>
      <c r="D35" s="49"/>
      <c r="E35" s="50"/>
      <c r="F35" s="49"/>
      <c r="G35" s="49"/>
      <c r="H35" s="52" t="s">
        <v>546</v>
      </c>
      <c r="I35" s="52" t="s">
        <v>546</v>
      </c>
      <c r="J35" s="52"/>
      <c r="K35" s="52"/>
      <c r="L35" s="28"/>
      <c r="M35" s="58"/>
    </row>
    <row r="36" spans="1:13" ht="153.75" customHeight="1">
      <c r="A36" s="46" t="s">
        <v>98</v>
      </c>
      <c r="B36" s="186"/>
      <c r="C36" s="187" t="s">
        <v>246</v>
      </c>
      <c r="D36" s="43" t="s">
        <v>247</v>
      </c>
      <c r="E36" s="45">
        <v>0.1</v>
      </c>
      <c r="F36" s="43" t="s">
        <v>89</v>
      </c>
      <c r="G36" s="33" t="s">
        <v>557</v>
      </c>
      <c r="H36" s="53">
        <f>IF(OR(H37=0,H38=0),0,$E37*H37+$E38*H38)</f>
        <v>1</v>
      </c>
      <c r="I36" s="53">
        <f>IF(OR(I37=0,I38=0),0,$E37*I37+$E38*I38)</f>
        <v>1</v>
      </c>
      <c r="J36" s="53">
        <f>IF(OR(J37=0,J38=0),0,$E37*J37+$E38*J38)</f>
        <v>1</v>
      </c>
      <c r="K36" s="53">
        <f>IF(OR(K37=0,K38=0),0,$E37*K37+$E38*K38)</f>
        <v>1</v>
      </c>
      <c r="L36" s="28"/>
      <c r="M36" s="9" t="s">
        <v>558</v>
      </c>
    </row>
    <row r="37" spans="1:13" ht="122.25" customHeight="1">
      <c r="A37" s="46" t="s">
        <v>249</v>
      </c>
      <c r="B37" s="186"/>
      <c r="C37" s="187"/>
      <c r="D37" s="43" t="s">
        <v>92</v>
      </c>
      <c r="E37" s="45">
        <v>0.5</v>
      </c>
      <c r="F37" s="43" t="s">
        <v>93</v>
      </c>
      <c r="G37" s="43" t="s">
        <v>85</v>
      </c>
      <c r="H37" s="48">
        <v>1</v>
      </c>
      <c r="I37" s="48">
        <v>1</v>
      </c>
      <c r="J37" s="48">
        <v>1</v>
      </c>
      <c r="K37" s="48">
        <v>1</v>
      </c>
      <c r="L37" s="28"/>
    </row>
    <row r="38" spans="1:13" ht="136.5" customHeight="1">
      <c r="A38" s="46" t="s">
        <v>251</v>
      </c>
      <c r="B38" s="186"/>
      <c r="C38" s="187"/>
      <c r="D38" s="43" t="s">
        <v>559</v>
      </c>
      <c r="E38" s="45">
        <v>0.5</v>
      </c>
      <c r="F38" s="43" t="s">
        <v>97</v>
      </c>
      <c r="G38" s="43" t="s">
        <v>64</v>
      </c>
      <c r="H38" s="48">
        <v>1</v>
      </c>
      <c r="I38" s="48">
        <v>1</v>
      </c>
      <c r="J38" s="48">
        <v>1</v>
      </c>
      <c r="K38" s="48">
        <v>1</v>
      </c>
      <c r="L38" s="28"/>
    </row>
    <row r="39" spans="1:13" s="2" customFormat="1" ht="27.95" customHeight="1" outlineLevel="1">
      <c r="A39" s="54"/>
      <c r="B39" s="186"/>
      <c r="C39" s="49" t="s">
        <v>560</v>
      </c>
      <c r="D39" s="49"/>
      <c r="E39" s="50"/>
      <c r="F39" s="49"/>
      <c r="G39" s="49"/>
      <c r="H39" s="52" t="s">
        <v>546</v>
      </c>
      <c r="I39" s="52" t="s">
        <v>546</v>
      </c>
      <c r="J39" s="52"/>
      <c r="K39" s="52"/>
      <c r="L39" s="28"/>
      <c r="M39" s="58"/>
    </row>
    <row r="40" spans="1:13" s="2" customFormat="1" ht="30" customHeight="1" outlineLevel="1">
      <c r="A40" s="54"/>
      <c r="B40" s="186"/>
      <c r="C40" s="49" t="s">
        <v>643</v>
      </c>
      <c r="D40" s="49"/>
      <c r="E40" s="50"/>
      <c r="F40" s="49"/>
      <c r="G40" s="49"/>
      <c r="H40" s="52" t="s">
        <v>546</v>
      </c>
      <c r="I40" s="52" t="s">
        <v>546</v>
      </c>
      <c r="J40" s="52"/>
      <c r="K40" s="52"/>
      <c r="L40" s="28"/>
      <c r="M40" s="58"/>
    </row>
    <row r="41" spans="1:13" s="2" customFormat="1" ht="33.950000000000003" customHeight="1" outlineLevel="1">
      <c r="A41" s="54"/>
      <c r="B41" s="186"/>
      <c r="C41" s="49" t="s">
        <v>644</v>
      </c>
      <c r="D41" s="49"/>
      <c r="E41" s="50"/>
      <c r="F41" s="49"/>
      <c r="G41" s="49"/>
      <c r="H41" s="52" t="s">
        <v>546</v>
      </c>
      <c r="I41" s="52" t="s">
        <v>546</v>
      </c>
      <c r="J41" s="52"/>
      <c r="K41" s="52"/>
      <c r="L41" s="28"/>
      <c r="M41" s="58"/>
    </row>
    <row r="42" spans="1:13" s="2" customFormat="1" ht="36" customHeight="1" outlineLevel="1">
      <c r="A42" s="54"/>
      <c r="B42" s="186"/>
      <c r="C42" s="49" t="s">
        <v>645</v>
      </c>
      <c r="D42" s="49"/>
      <c r="E42" s="50"/>
      <c r="F42" s="49"/>
      <c r="G42" s="49"/>
      <c r="H42" s="52" t="s">
        <v>546</v>
      </c>
      <c r="I42" s="52" t="s">
        <v>546</v>
      </c>
      <c r="J42" s="52"/>
      <c r="K42" s="52"/>
      <c r="L42" s="28"/>
      <c r="M42" s="58"/>
    </row>
    <row r="43" spans="1:13" s="2" customFormat="1" ht="33.950000000000003" customHeight="1" outlineLevel="1">
      <c r="A43" s="54"/>
      <c r="B43" s="186"/>
      <c r="C43" s="49" t="s">
        <v>646</v>
      </c>
      <c r="D43" s="49"/>
      <c r="E43" s="50"/>
      <c r="F43" s="49"/>
      <c r="G43" s="49"/>
      <c r="H43" s="52" t="s">
        <v>546</v>
      </c>
      <c r="I43" s="52" t="s">
        <v>546</v>
      </c>
      <c r="J43" s="52"/>
      <c r="K43" s="52"/>
      <c r="L43" s="28"/>
      <c r="M43" s="58"/>
    </row>
    <row r="44" spans="1:13" s="2" customFormat="1" ht="36" customHeight="1" outlineLevel="1">
      <c r="A44" s="54"/>
      <c r="B44" s="186"/>
      <c r="C44" s="49" t="s">
        <v>647</v>
      </c>
      <c r="D44" s="49"/>
      <c r="E44" s="50"/>
      <c r="F44" s="49"/>
      <c r="G44" s="49"/>
      <c r="H44" s="52" t="s">
        <v>546</v>
      </c>
      <c r="I44" s="52" t="s">
        <v>546</v>
      </c>
      <c r="J44" s="52"/>
      <c r="K44" s="52"/>
      <c r="L44" s="28"/>
      <c r="M44" s="58"/>
    </row>
    <row r="45" spans="1:13" s="2" customFormat="1" ht="33" customHeight="1" outlineLevel="1">
      <c r="A45" s="54"/>
      <c r="B45" s="186"/>
      <c r="C45" s="49" t="s">
        <v>648</v>
      </c>
      <c r="D45" s="49"/>
      <c r="E45" s="50"/>
      <c r="F45" s="49"/>
      <c r="G45" s="49"/>
      <c r="H45" s="52" t="s">
        <v>546</v>
      </c>
      <c r="I45" s="52" t="s">
        <v>546</v>
      </c>
      <c r="J45" s="52"/>
      <c r="K45" s="52"/>
      <c r="L45" s="28"/>
      <c r="M45" s="58"/>
    </row>
    <row r="46" spans="1:13" s="2" customFormat="1" ht="36" customHeight="1" outlineLevel="1">
      <c r="A46" s="54"/>
      <c r="B46" s="186"/>
      <c r="C46" s="49" t="s">
        <v>649</v>
      </c>
      <c r="D46" s="49"/>
      <c r="E46" s="50"/>
      <c r="F46" s="49"/>
      <c r="G46" s="49"/>
      <c r="H46" s="52" t="s">
        <v>546</v>
      </c>
      <c r="I46" s="52" t="s">
        <v>548</v>
      </c>
      <c r="J46" s="52"/>
      <c r="K46" s="52"/>
      <c r="L46" s="28"/>
      <c r="M46" s="58"/>
    </row>
    <row r="47" spans="1:13" s="2" customFormat="1" ht="36" customHeight="1" outlineLevel="1">
      <c r="A47" s="54"/>
      <c r="B47" s="186"/>
      <c r="C47" s="49" t="s">
        <v>650</v>
      </c>
      <c r="D47" s="49"/>
      <c r="E47" s="50"/>
      <c r="F47" s="49"/>
      <c r="G47" s="49"/>
      <c r="H47" s="52" t="s">
        <v>546</v>
      </c>
      <c r="I47" s="52" t="s">
        <v>546</v>
      </c>
      <c r="J47" s="52"/>
      <c r="K47" s="52"/>
      <c r="L47" s="28"/>
      <c r="M47" s="58"/>
    </row>
    <row r="48" spans="1:13" s="2" customFormat="1" ht="66" customHeight="1" outlineLevel="1">
      <c r="A48" s="54"/>
      <c r="B48" s="186"/>
      <c r="C48" s="49" t="s">
        <v>651</v>
      </c>
      <c r="D48" s="49"/>
      <c r="E48" s="50"/>
      <c r="F48" s="49"/>
      <c r="G48" s="49"/>
      <c r="H48" s="52" t="s">
        <v>546</v>
      </c>
      <c r="I48" s="52" t="s">
        <v>548</v>
      </c>
      <c r="J48" s="52"/>
      <c r="K48" s="52"/>
      <c r="L48" s="28"/>
      <c r="M48" s="58"/>
    </row>
    <row r="49" spans="1:13" s="2" customFormat="1" ht="51.75" customHeight="1" outlineLevel="1">
      <c r="A49" s="54"/>
      <c r="B49" s="186"/>
      <c r="C49" s="49" t="s">
        <v>652</v>
      </c>
      <c r="D49" s="49"/>
      <c r="E49" s="50"/>
      <c r="F49" s="49"/>
      <c r="G49" s="49"/>
      <c r="H49" s="52" t="s">
        <v>546</v>
      </c>
      <c r="I49" s="52" t="s">
        <v>546</v>
      </c>
      <c r="J49" s="52"/>
      <c r="K49" s="52"/>
      <c r="L49" s="28"/>
      <c r="M49" s="58"/>
    </row>
    <row r="50" spans="1:13" ht="135.75" customHeight="1">
      <c r="A50" s="46" t="s">
        <v>103</v>
      </c>
      <c r="B50" s="186"/>
      <c r="C50" s="44" t="s">
        <v>99</v>
      </c>
      <c r="D50" s="43" t="s">
        <v>100</v>
      </c>
      <c r="E50" s="45">
        <v>0.1</v>
      </c>
      <c r="F50" s="43" t="s">
        <v>101</v>
      </c>
      <c r="G50" s="43" t="s">
        <v>85</v>
      </c>
      <c r="H50" s="48">
        <v>1</v>
      </c>
      <c r="I50" s="48">
        <v>1</v>
      </c>
      <c r="J50" s="48">
        <v>1</v>
      </c>
      <c r="K50" s="48">
        <v>1</v>
      </c>
      <c r="L50" s="28"/>
      <c r="M50" s="9" t="s">
        <v>561</v>
      </c>
    </row>
    <row r="51" spans="1:13" s="2" customFormat="1" ht="35.1" customHeight="1" outlineLevel="1">
      <c r="A51" s="54"/>
      <c r="B51" s="186"/>
      <c r="C51" s="49" t="s">
        <v>562</v>
      </c>
      <c r="D51" s="49"/>
      <c r="E51" s="50"/>
      <c r="F51" s="49"/>
      <c r="G51" s="49"/>
      <c r="H51" s="52" t="s">
        <v>546</v>
      </c>
      <c r="I51" s="52" t="s">
        <v>546</v>
      </c>
      <c r="J51" s="52"/>
      <c r="K51" s="52"/>
      <c r="L51" s="28"/>
      <c r="M51" s="58"/>
    </row>
    <row r="52" spans="1:13" s="2" customFormat="1" ht="41.25" customHeight="1" outlineLevel="1">
      <c r="A52" s="54"/>
      <c r="B52" s="186"/>
      <c r="C52" s="49" t="s">
        <v>653</v>
      </c>
      <c r="D52" s="49"/>
      <c r="E52" s="50"/>
      <c r="F52" s="49"/>
      <c r="G52" s="49"/>
      <c r="H52" s="52" t="s">
        <v>546</v>
      </c>
      <c r="I52" s="52" t="s">
        <v>548</v>
      </c>
      <c r="J52" s="52"/>
      <c r="K52" s="52"/>
      <c r="L52" s="28"/>
      <c r="M52" s="58"/>
    </row>
    <row r="53" spans="1:13" s="2" customFormat="1" ht="39.75" customHeight="1" outlineLevel="1">
      <c r="A53" s="54"/>
      <c r="B53" s="186"/>
      <c r="C53" s="49" t="s">
        <v>654</v>
      </c>
      <c r="D53" s="49"/>
      <c r="E53" s="50"/>
      <c r="F53" s="49"/>
      <c r="G53" s="49"/>
      <c r="H53" s="52" t="s">
        <v>546</v>
      </c>
      <c r="I53" s="52" t="s">
        <v>548</v>
      </c>
      <c r="J53" s="52"/>
      <c r="K53" s="52"/>
      <c r="L53" s="28"/>
      <c r="M53" s="58"/>
    </row>
    <row r="54" spans="1:13" s="2" customFormat="1" ht="41.25" customHeight="1" outlineLevel="1">
      <c r="A54" s="54"/>
      <c r="B54" s="186"/>
      <c r="C54" s="49" t="s">
        <v>655</v>
      </c>
      <c r="D54" s="49"/>
      <c r="E54" s="50"/>
      <c r="F54" s="49"/>
      <c r="G54" s="49"/>
      <c r="H54" s="52" t="s">
        <v>546</v>
      </c>
      <c r="I54" s="52" t="s">
        <v>548</v>
      </c>
      <c r="J54" s="52"/>
      <c r="K54" s="52"/>
      <c r="L54" s="28"/>
      <c r="M54" s="58"/>
    </row>
    <row r="55" spans="1:13" s="2" customFormat="1" ht="38.25" customHeight="1" outlineLevel="1">
      <c r="A55" s="54"/>
      <c r="B55" s="186"/>
      <c r="C55" s="49" t="s">
        <v>656</v>
      </c>
      <c r="D55" s="49"/>
      <c r="E55" s="50"/>
      <c r="F55" s="49"/>
      <c r="G55" s="49"/>
      <c r="H55" s="52" t="s">
        <v>546</v>
      </c>
      <c r="I55" s="52" t="s">
        <v>548</v>
      </c>
      <c r="J55" s="52"/>
      <c r="K55" s="52"/>
      <c r="L55" s="28"/>
      <c r="M55" s="58"/>
    </row>
    <row r="56" spans="1:13" ht="168.75" customHeight="1">
      <c r="A56" s="46" t="s">
        <v>115</v>
      </c>
      <c r="B56" s="186"/>
      <c r="C56" s="187" t="s">
        <v>254</v>
      </c>
      <c r="D56" s="43" t="s">
        <v>563</v>
      </c>
      <c r="E56" s="45">
        <v>0.1</v>
      </c>
      <c r="F56" s="43" t="s">
        <v>106</v>
      </c>
      <c r="G56" s="43" t="s">
        <v>564</v>
      </c>
      <c r="H56" s="53">
        <f>IF(OR(H57=0,H58=0),0,$E57*H57+$E58*H58)</f>
        <v>1</v>
      </c>
      <c r="I56" s="53">
        <f>IF(OR(I57=0,I58=0),0,$E57*I57+$E58*I58)</f>
        <v>0</v>
      </c>
      <c r="J56" s="53">
        <f>IF(OR(J57=0,J58=0),0,$E57*J57+$E58*J58)</f>
        <v>1</v>
      </c>
      <c r="K56" s="53">
        <f>IF(OR(K57=0,K58=0),0,$E57*K57+$E58*K58)</f>
        <v>1</v>
      </c>
      <c r="L56" s="28"/>
      <c r="M56" s="9" t="s">
        <v>565</v>
      </c>
    </row>
    <row r="57" spans="1:13" ht="103.5" customHeight="1">
      <c r="A57" s="46" t="s">
        <v>256</v>
      </c>
      <c r="B57" s="186"/>
      <c r="C57" s="187"/>
      <c r="D57" s="43" t="s">
        <v>257</v>
      </c>
      <c r="E57" s="45">
        <v>0.5</v>
      </c>
      <c r="F57" s="43" t="s">
        <v>110</v>
      </c>
      <c r="G57" s="43" t="s">
        <v>85</v>
      </c>
      <c r="H57" s="48">
        <v>1</v>
      </c>
      <c r="I57" s="48">
        <v>1</v>
      </c>
      <c r="J57" s="48">
        <v>1</v>
      </c>
      <c r="K57" s="48">
        <v>1</v>
      </c>
      <c r="L57" s="28"/>
      <c r="M57" s="9" t="s">
        <v>553</v>
      </c>
    </row>
    <row r="58" spans="1:13" ht="141" customHeight="1">
      <c r="A58" s="46" t="s">
        <v>259</v>
      </c>
      <c r="B58" s="186"/>
      <c r="C58" s="187"/>
      <c r="D58" s="43" t="s">
        <v>113</v>
      </c>
      <c r="E58" s="45">
        <v>0.5</v>
      </c>
      <c r="F58" s="43" t="s">
        <v>114</v>
      </c>
      <c r="G58" s="43" t="s">
        <v>64</v>
      </c>
      <c r="H58" s="45">
        <v>1</v>
      </c>
      <c r="I58" s="45">
        <v>0</v>
      </c>
      <c r="J58" s="45">
        <v>1</v>
      </c>
      <c r="K58" s="45">
        <v>1</v>
      </c>
      <c r="L58" s="28"/>
    </row>
    <row r="59" spans="1:13" s="2" customFormat="1" ht="35.25" customHeight="1" outlineLevel="1">
      <c r="A59" s="54"/>
      <c r="B59" s="186"/>
      <c r="C59" s="49" t="s">
        <v>566</v>
      </c>
      <c r="D59" s="49"/>
      <c r="E59" s="50"/>
      <c r="F59" s="49"/>
      <c r="G59" s="49"/>
      <c r="H59" s="52" t="s">
        <v>546</v>
      </c>
      <c r="I59" s="52" t="s">
        <v>546</v>
      </c>
      <c r="J59" s="52"/>
      <c r="K59" s="52"/>
      <c r="L59" s="28"/>
      <c r="M59" s="58"/>
    </row>
    <row r="60" spans="1:13" s="2" customFormat="1" ht="39.75" customHeight="1" outlineLevel="1">
      <c r="A60" s="54"/>
      <c r="B60" s="186"/>
      <c r="C60" s="49" t="s">
        <v>657</v>
      </c>
      <c r="D60" s="49"/>
      <c r="E60" s="50"/>
      <c r="F60" s="49"/>
      <c r="G60" s="49"/>
      <c r="H60" s="52" t="s">
        <v>546</v>
      </c>
      <c r="I60" s="52" t="s">
        <v>546</v>
      </c>
      <c r="J60" s="52"/>
      <c r="K60" s="52"/>
      <c r="L60" s="28"/>
      <c r="M60" s="58"/>
    </row>
    <row r="61" spans="1:13" s="2" customFormat="1" ht="26.25" customHeight="1" outlineLevel="1">
      <c r="A61" s="54"/>
      <c r="B61" s="186"/>
      <c r="C61" s="49" t="s">
        <v>658</v>
      </c>
      <c r="D61" s="49"/>
      <c r="E61" s="50"/>
      <c r="F61" s="49"/>
      <c r="G61" s="49"/>
      <c r="H61" s="52" t="s">
        <v>546</v>
      </c>
      <c r="I61" s="52" t="s">
        <v>546</v>
      </c>
      <c r="J61" s="52"/>
      <c r="K61" s="52"/>
      <c r="L61" s="28"/>
      <c r="M61" s="58"/>
    </row>
    <row r="62" spans="1:13" s="2" customFormat="1" ht="38.25" customHeight="1" outlineLevel="1">
      <c r="A62" s="54"/>
      <c r="B62" s="186"/>
      <c r="C62" s="49" t="s">
        <v>659</v>
      </c>
      <c r="D62" s="49"/>
      <c r="E62" s="50"/>
      <c r="F62" s="49"/>
      <c r="G62" s="49"/>
      <c r="H62" s="52" t="s">
        <v>546</v>
      </c>
      <c r="I62" s="52" t="s">
        <v>567</v>
      </c>
      <c r="J62" s="52"/>
      <c r="K62" s="52"/>
      <c r="L62" s="28"/>
      <c r="M62" s="58"/>
    </row>
    <row r="63" spans="1:13" s="2" customFormat="1" ht="39.75" customHeight="1" outlineLevel="1">
      <c r="A63" s="54"/>
      <c r="B63" s="186"/>
      <c r="C63" s="49" t="s">
        <v>660</v>
      </c>
      <c r="D63" s="49"/>
      <c r="E63" s="50"/>
      <c r="F63" s="49"/>
      <c r="G63" s="49"/>
      <c r="H63" s="52" t="s">
        <v>546</v>
      </c>
      <c r="I63" s="52" t="s">
        <v>546</v>
      </c>
      <c r="J63" s="52"/>
      <c r="K63" s="52"/>
      <c r="L63" s="28"/>
      <c r="M63" s="58"/>
    </row>
    <row r="64" spans="1:13" s="2" customFormat="1" ht="40.5" customHeight="1" outlineLevel="1">
      <c r="A64" s="54"/>
      <c r="B64" s="186"/>
      <c r="C64" s="49" t="s">
        <v>661</v>
      </c>
      <c r="D64" s="49"/>
      <c r="E64" s="50"/>
      <c r="F64" s="49"/>
      <c r="G64" s="49"/>
      <c r="H64" s="52" t="s">
        <v>546</v>
      </c>
      <c r="I64" s="52" t="s">
        <v>548</v>
      </c>
      <c r="J64" s="52"/>
      <c r="K64" s="52"/>
      <c r="L64" s="28"/>
      <c r="M64" s="58"/>
    </row>
    <row r="65" spans="1:13" s="2" customFormat="1" ht="39.950000000000003" customHeight="1" outlineLevel="1">
      <c r="A65" s="54"/>
      <c r="B65" s="186"/>
      <c r="C65" s="49" t="s">
        <v>662</v>
      </c>
      <c r="D65" s="49"/>
      <c r="E65" s="50"/>
      <c r="F65" s="49"/>
      <c r="G65" s="49"/>
      <c r="H65" s="52" t="s">
        <v>546</v>
      </c>
      <c r="I65" s="52" t="s">
        <v>548</v>
      </c>
      <c r="J65" s="52"/>
      <c r="K65" s="52"/>
      <c r="L65" s="28"/>
      <c r="M65" s="58"/>
    </row>
    <row r="66" spans="1:13" s="2" customFormat="1" ht="38.25" customHeight="1" outlineLevel="1">
      <c r="A66" s="54"/>
      <c r="B66" s="186"/>
      <c r="C66" s="49" t="s">
        <v>663</v>
      </c>
      <c r="D66" s="49"/>
      <c r="E66" s="50"/>
      <c r="F66" s="49"/>
      <c r="G66" s="49"/>
      <c r="H66" s="52" t="s">
        <v>546</v>
      </c>
      <c r="I66" s="52" t="s">
        <v>548</v>
      </c>
      <c r="J66" s="52"/>
      <c r="K66" s="52"/>
      <c r="L66" s="28"/>
      <c r="M66" s="58"/>
    </row>
    <row r="67" spans="1:13" ht="150.75" customHeight="1">
      <c r="A67" s="46" t="s">
        <v>119</v>
      </c>
      <c r="B67" s="186"/>
      <c r="C67" s="43" t="s">
        <v>664</v>
      </c>
      <c r="D67" s="43" t="s">
        <v>261</v>
      </c>
      <c r="E67" s="45">
        <v>0.1</v>
      </c>
      <c r="F67" s="43" t="s">
        <v>118</v>
      </c>
      <c r="G67" s="43" t="s">
        <v>85</v>
      </c>
      <c r="H67" s="48">
        <v>1</v>
      </c>
      <c r="I67" s="48">
        <v>0</v>
      </c>
      <c r="J67" s="48">
        <v>1</v>
      </c>
      <c r="K67" s="48">
        <v>1</v>
      </c>
      <c r="L67" s="28"/>
      <c r="M67" s="9" t="s">
        <v>553</v>
      </c>
    </row>
    <row r="68" spans="1:13" s="2" customFormat="1" ht="32.1" customHeight="1" outlineLevel="1">
      <c r="A68" s="54"/>
      <c r="B68" s="186"/>
      <c r="C68" s="49" t="s">
        <v>568</v>
      </c>
      <c r="D68" s="49"/>
      <c r="E68" s="50"/>
      <c r="F68" s="49"/>
      <c r="G68" s="49"/>
      <c r="H68" s="52" t="s">
        <v>546</v>
      </c>
      <c r="I68" s="52" t="s">
        <v>546</v>
      </c>
      <c r="J68" s="52"/>
      <c r="K68" s="52"/>
      <c r="L68" s="28"/>
      <c r="M68" s="58"/>
    </row>
    <row r="69" spans="1:13" s="2" customFormat="1" ht="36" customHeight="1" outlineLevel="1">
      <c r="A69" s="54"/>
      <c r="B69" s="186"/>
      <c r="C69" s="49" t="s">
        <v>665</v>
      </c>
      <c r="D69" s="49"/>
      <c r="E69" s="50"/>
      <c r="F69" s="49"/>
      <c r="G69" s="49"/>
      <c r="H69" s="52" t="s">
        <v>546</v>
      </c>
      <c r="I69" s="52" t="s">
        <v>546</v>
      </c>
      <c r="J69" s="52"/>
      <c r="K69" s="52"/>
      <c r="L69" s="28"/>
      <c r="M69" s="58"/>
    </row>
    <row r="70" spans="1:13" s="2" customFormat="1" ht="27" customHeight="1" outlineLevel="1">
      <c r="A70" s="54"/>
      <c r="B70" s="186"/>
      <c r="C70" s="49" t="s">
        <v>666</v>
      </c>
      <c r="D70" s="49"/>
      <c r="E70" s="50"/>
      <c r="F70" s="49"/>
      <c r="G70" s="49"/>
      <c r="H70" s="52" t="s">
        <v>546</v>
      </c>
      <c r="I70" s="52" t="s">
        <v>546</v>
      </c>
      <c r="J70" s="52"/>
      <c r="K70" s="52"/>
      <c r="L70" s="28"/>
      <c r="M70" s="58"/>
    </row>
    <row r="71" spans="1:13" s="2" customFormat="1" ht="36" customHeight="1" outlineLevel="1">
      <c r="A71" s="54"/>
      <c r="B71" s="186"/>
      <c r="C71" s="49" t="s">
        <v>569</v>
      </c>
      <c r="D71" s="49"/>
      <c r="E71" s="50"/>
      <c r="F71" s="49"/>
      <c r="G71" s="49"/>
      <c r="H71" s="52" t="s">
        <v>546</v>
      </c>
      <c r="I71" s="52" t="s">
        <v>567</v>
      </c>
      <c r="J71" s="52"/>
      <c r="K71" s="52"/>
      <c r="L71" s="28"/>
      <c r="M71" s="58"/>
    </row>
    <row r="72" spans="1:13" s="2" customFormat="1" ht="36.950000000000003" customHeight="1" outlineLevel="1">
      <c r="A72" s="54"/>
      <c r="B72" s="186"/>
      <c r="C72" s="49" t="s">
        <v>667</v>
      </c>
      <c r="D72" s="49"/>
      <c r="E72" s="50"/>
      <c r="F72" s="49"/>
      <c r="G72" s="49"/>
      <c r="H72" s="52" t="s">
        <v>546</v>
      </c>
      <c r="I72" s="52" t="s">
        <v>567</v>
      </c>
      <c r="J72" s="52"/>
      <c r="K72" s="52"/>
      <c r="L72" s="28"/>
      <c r="M72" s="58"/>
    </row>
    <row r="73" spans="1:13" ht="123" customHeight="1">
      <c r="A73" s="46" t="s">
        <v>262</v>
      </c>
      <c r="B73" s="186"/>
      <c r="C73" s="44" t="s">
        <v>263</v>
      </c>
      <c r="D73" s="43" t="s">
        <v>121</v>
      </c>
      <c r="E73" s="45">
        <v>0.1</v>
      </c>
      <c r="F73" s="43" t="s">
        <v>122</v>
      </c>
      <c r="G73" s="43" t="s">
        <v>132</v>
      </c>
      <c r="H73" s="48">
        <v>1</v>
      </c>
      <c r="I73" s="48">
        <v>0</v>
      </c>
      <c r="J73" s="48">
        <v>1</v>
      </c>
      <c r="K73" s="48">
        <v>1</v>
      </c>
      <c r="L73" s="28"/>
    </row>
    <row r="74" spans="1:13" s="2" customFormat="1" ht="27.95" customHeight="1" outlineLevel="1">
      <c r="A74" s="54"/>
      <c r="B74" s="186"/>
      <c r="C74" s="49" t="s">
        <v>570</v>
      </c>
      <c r="D74" s="49"/>
      <c r="E74" s="50"/>
      <c r="F74" s="49"/>
      <c r="G74" s="49"/>
      <c r="H74" s="52" t="s">
        <v>546</v>
      </c>
      <c r="I74" s="52" t="s">
        <v>546</v>
      </c>
      <c r="J74" s="52"/>
      <c r="K74" s="52"/>
      <c r="L74" s="28"/>
      <c r="M74" s="58"/>
    </row>
    <row r="75" spans="1:13" s="2" customFormat="1" ht="24" customHeight="1" outlineLevel="1">
      <c r="A75" s="54"/>
      <c r="B75" s="186"/>
      <c r="C75" s="49" t="s">
        <v>668</v>
      </c>
      <c r="D75" s="49"/>
      <c r="E75" s="50"/>
      <c r="F75" s="49"/>
      <c r="G75" s="49"/>
      <c r="H75" s="52" t="s">
        <v>546</v>
      </c>
      <c r="I75" s="52" t="s">
        <v>546</v>
      </c>
      <c r="J75" s="52"/>
      <c r="K75" s="52"/>
      <c r="L75" s="28"/>
      <c r="M75" s="58"/>
    </row>
    <row r="76" spans="1:13" s="2" customFormat="1" ht="27" customHeight="1" outlineLevel="1">
      <c r="A76" s="54"/>
      <c r="B76" s="186"/>
      <c r="C76" s="49" t="s">
        <v>669</v>
      </c>
      <c r="D76" s="49"/>
      <c r="E76" s="50"/>
      <c r="F76" s="49"/>
      <c r="G76" s="49"/>
      <c r="H76" s="52" t="s">
        <v>546</v>
      </c>
      <c r="I76" s="52" t="s">
        <v>546</v>
      </c>
      <c r="J76" s="52"/>
      <c r="K76" s="52"/>
      <c r="L76" s="28"/>
      <c r="M76" s="58"/>
    </row>
    <row r="77" spans="1:13" s="2" customFormat="1" ht="26.1" customHeight="1" outlineLevel="1">
      <c r="A77" s="54"/>
      <c r="B77" s="186"/>
      <c r="C77" s="49" t="s">
        <v>670</v>
      </c>
      <c r="D77" s="49"/>
      <c r="E77" s="50"/>
      <c r="F77" s="49"/>
      <c r="G77" s="49"/>
      <c r="H77" s="52" t="s">
        <v>546</v>
      </c>
      <c r="I77" s="52" t="s">
        <v>567</v>
      </c>
      <c r="J77" s="52"/>
      <c r="K77" s="52"/>
      <c r="L77" s="28"/>
      <c r="M77" s="58"/>
    </row>
    <row r="78" spans="1:13" s="2" customFormat="1" ht="26.1" customHeight="1" outlineLevel="1">
      <c r="A78" s="54"/>
      <c r="B78" s="186"/>
      <c r="C78" s="49" t="s">
        <v>671</v>
      </c>
      <c r="D78" s="49"/>
      <c r="E78" s="50"/>
      <c r="F78" s="49"/>
      <c r="G78" s="49"/>
      <c r="H78" s="52" t="s">
        <v>546</v>
      </c>
      <c r="I78" s="52" t="s">
        <v>567</v>
      </c>
      <c r="J78" s="52"/>
      <c r="K78" s="52"/>
      <c r="L78" s="28"/>
      <c r="M78" s="58"/>
    </row>
    <row r="79" spans="1:13" ht="55.5" customHeight="1">
      <c r="A79" s="46" t="s">
        <v>22</v>
      </c>
      <c r="B79" s="185" t="s">
        <v>264</v>
      </c>
      <c r="C79" s="43" t="s">
        <v>265</v>
      </c>
      <c r="D79" s="43" t="s">
        <v>125</v>
      </c>
      <c r="E79" s="45">
        <v>0.01</v>
      </c>
      <c r="F79" s="43" t="s">
        <v>126</v>
      </c>
      <c r="G79" s="43" t="s">
        <v>127</v>
      </c>
      <c r="H79" s="53">
        <f>$E80*H80+$E87*H87</f>
        <v>1</v>
      </c>
      <c r="I79" s="53">
        <f>$E80*I80+$E87*I87</f>
        <v>1</v>
      </c>
      <c r="J79" s="53">
        <f>$E80*J80+$E87*J87</f>
        <v>1</v>
      </c>
      <c r="K79" s="53">
        <f>$E80*K80+$E87*K87</f>
        <v>1</v>
      </c>
      <c r="L79" s="28"/>
    </row>
    <row r="80" spans="1:13" ht="138.75" customHeight="1">
      <c r="A80" s="62" t="s">
        <v>128</v>
      </c>
      <c r="B80" s="186"/>
      <c r="C80" s="44" t="s">
        <v>266</v>
      </c>
      <c r="D80" s="43" t="s">
        <v>130</v>
      </c>
      <c r="E80" s="45">
        <v>0.5</v>
      </c>
      <c r="F80" s="43" t="s">
        <v>131</v>
      </c>
      <c r="G80" s="43" t="s">
        <v>132</v>
      </c>
      <c r="H80" s="48">
        <v>1</v>
      </c>
      <c r="I80" s="48">
        <v>1</v>
      </c>
      <c r="J80" s="48">
        <v>1</v>
      </c>
      <c r="K80" s="48">
        <v>1</v>
      </c>
      <c r="L80" s="28"/>
    </row>
    <row r="81" spans="1:13" s="2" customFormat="1" ht="29.25" customHeight="1" outlineLevel="1">
      <c r="A81" s="63"/>
      <c r="B81" s="186"/>
      <c r="C81" s="49" t="s">
        <v>571</v>
      </c>
      <c r="D81" s="49"/>
      <c r="E81" s="50"/>
      <c r="F81" s="49"/>
      <c r="G81" s="49"/>
      <c r="H81" s="52" t="s">
        <v>546</v>
      </c>
      <c r="I81" s="52" t="s">
        <v>546</v>
      </c>
      <c r="J81" s="52"/>
      <c r="K81" s="52"/>
      <c r="L81" s="28"/>
      <c r="M81" s="58"/>
    </row>
    <row r="82" spans="1:13" s="2" customFormat="1" ht="37.5" customHeight="1" outlineLevel="1">
      <c r="A82" s="63"/>
      <c r="B82" s="186"/>
      <c r="C82" s="49" t="s">
        <v>672</v>
      </c>
      <c r="D82" s="49"/>
      <c r="E82" s="50"/>
      <c r="F82" s="49"/>
      <c r="G82" s="49"/>
      <c r="H82" s="52" t="s">
        <v>546</v>
      </c>
      <c r="I82" s="52" t="s">
        <v>546</v>
      </c>
      <c r="J82" s="52"/>
      <c r="K82" s="52"/>
      <c r="L82" s="28"/>
      <c r="M82" s="58"/>
    </row>
    <row r="83" spans="1:13" s="2" customFormat="1" ht="33.75" customHeight="1" outlineLevel="1">
      <c r="A83" s="63"/>
      <c r="B83" s="186"/>
      <c r="C83" s="49" t="s">
        <v>673</v>
      </c>
      <c r="D83" s="49"/>
      <c r="E83" s="50"/>
      <c r="F83" s="49"/>
      <c r="G83" s="49"/>
      <c r="H83" s="52" t="s">
        <v>546</v>
      </c>
      <c r="I83" s="52" t="s">
        <v>546</v>
      </c>
      <c r="J83" s="52"/>
      <c r="K83" s="52"/>
      <c r="L83" s="28"/>
      <c r="M83" s="58"/>
    </row>
    <row r="84" spans="1:13" s="2" customFormat="1" ht="29.25" customHeight="1" outlineLevel="1">
      <c r="A84" s="63"/>
      <c r="B84" s="186"/>
      <c r="C84" s="49" t="s">
        <v>674</v>
      </c>
      <c r="D84" s="49"/>
      <c r="E84" s="50"/>
      <c r="F84" s="49"/>
      <c r="G84" s="49"/>
      <c r="H84" s="52" t="s">
        <v>546</v>
      </c>
      <c r="I84" s="52" t="s">
        <v>546</v>
      </c>
      <c r="J84" s="52"/>
      <c r="K84" s="52"/>
      <c r="L84" s="28"/>
      <c r="M84" s="58"/>
    </row>
    <row r="85" spans="1:13" s="2" customFormat="1" ht="39" customHeight="1" outlineLevel="1">
      <c r="A85" s="63"/>
      <c r="B85" s="186"/>
      <c r="C85" s="49" t="s">
        <v>675</v>
      </c>
      <c r="D85" s="49"/>
      <c r="E85" s="50"/>
      <c r="F85" s="49"/>
      <c r="G85" s="49"/>
      <c r="H85" s="52" t="s">
        <v>546</v>
      </c>
      <c r="I85" s="52" t="s">
        <v>546</v>
      </c>
      <c r="J85" s="52"/>
      <c r="K85" s="52"/>
      <c r="L85" s="28"/>
      <c r="M85" s="58"/>
    </row>
    <row r="86" spans="1:13" s="2" customFormat="1" ht="36" customHeight="1" outlineLevel="1">
      <c r="A86" s="63"/>
      <c r="B86" s="186"/>
      <c r="C86" s="49" t="s">
        <v>676</v>
      </c>
      <c r="D86" s="49"/>
      <c r="E86" s="50"/>
      <c r="F86" s="49"/>
      <c r="G86" s="49"/>
      <c r="H86" s="52" t="s">
        <v>546</v>
      </c>
      <c r="I86" s="52" t="s">
        <v>546</v>
      </c>
      <c r="J86" s="52"/>
      <c r="K86" s="52"/>
      <c r="L86" s="28"/>
      <c r="M86" s="58"/>
    </row>
    <row r="87" spans="1:13" ht="105" customHeight="1">
      <c r="A87" s="62" t="s">
        <v>133</v>
      </c>
      <c r="B87" s="189"/>
      <c r="C87" s="44" t="s">
        <v>267</v>
      </c>
      <c r="D87" s="43" t="s">
        <v>268</v>
      </c>
      <c r="E87" s="45">
        <v>0.5</v>
      </c>
      <c r="F87" s="43" t="s">
        <v>136</v>
      </c>
      <c r="G87" s="43" t="s">
        <v>132</v>
      </c>
      <c r="H87" s="48">
        <v>1</v>
      </c>
      <c r="I87" s="48">
        <v>1</v>
      </c>
      <c r="J87" s="48">
        <v>1</v>
      </c>
      <c r="K87" s="48">
        <v>1</v>
      </c>
      <c r="L87" s="28"/>
    </row>
    <row r="88" spans="1:13" s="2" customFormat="1" ht="29.25" customHeight="1" outlineLevel="1">
      <c r="A88" s="63"/>
      <c r="B88" s="59"/>
      <c r="C88" s="49" t="s">
        <v>572</v>
      </c>
      <c r="D88" s="49"/>
      <c r="E88" s="50"/>
      <c r="F88" s="49"/>
      <c r="G88" s="49"/>
      <c r="H88" s="52" t="s">
        <v>546</v>
      </c>
      <c r="I88" s="52" t="s">
        <v>546</v>
      </c>
      <c r="J88" s="52"/>
      <c r="K88" s="52"/>
      <c r="L88" s="28"/>
      <c r="M88" s="58"/>
    </row>
    <row r="89" spans="1:13" s="2" customFormat="1" ht="39.75" customHeight="1" outlineLevel="1">
      <c r="A89" s="63"/>
      <c r="B89" s="59"/>
      <c r="C89" s="49" t="s">
        <v>677</v>
      </c>
      <c r="D89" s="49"/>
      <c r="E89" s="50"/>
      <c r="F89" s="49"/>
      <c r="G89" s="49"/>
      <c r="H89" s="52" t="s">
        <v>546</v>
      </c>
      <c r="I89" s="52" t="s">
        <v>546</v>
      </c>
      <c r="J89" s="52"/>
      <c r="K89" s="52"/>
      <c r="L89" s="28"/>
      <c r="M89" s="58"/>
    </row>
    <row r="90" spans="1:13" s="2" customFormat="1" ht="37.5" customHeight="1" outlineLevel="1">
      <c r="A90" s="63"/>
      <c r="B90" s="59"/>
      <c r="C90" s="49" t="s">
        <v>678</v>
      </c>
      <c r="D90" s="49"/>
      <c r="E90" s="50"/>
      <c r="F90" s="49"/>
      <c r="G90" s="49"/>
      <c r="H90" s="52" t="s">
        <v>546</v>
      </c>
      <c r="I90" s="52" t="s">
        <v>546</v>
      </c>
      <c r="J90" s="52"/>
      <c r="K90" s="52"/>
      <c r="L90" s="28"/>
      <c r="M90" s="58"/>
    </row>
    <row r="91" spans="1:13" s="2" customFormat="1" ht="37.5" customHeight="1" outlineLevel="1">
      <c r="A91" s="63"/>
      <c r="B91" s="59"/>
      <c r="C91" s="49" t="s">
        <v>679</v>
      </c>
      <c r="D91" s="49"/>
      <c r="E91" s="50"/>
      <c r="F91" s="49"/>
      <c r="G91" s="49"/>
      <c r="H91" s="52" t="s">
        <v>546</v>
      </c>
      <c r="I91" s="52" t="s">
        <v>546</v>
      </c>
      <c r="J91" s="52"/>
      <c r="K91" s="52"/>
      <c r="L91" s="28"/>
      <c r="M91" s="58"/>
    </row>
    <row r="92" spans="1:13" ht="168.75" customHeight="1">
      <c r="A92" s="62" t="s">
        <v>27</v>
      </c>
      <c r="B92" s="47" t="s">
        <v>269</v>
      </c>
      <c r="C92" s="44" t="s">
        <v>270</v>
      </c>
      <c r="D92" s="43" t="s">
        <v>139</v>
      </c>
      <c r="E92" s="45">
        <v>0.01</v>
      </c>
      <c r="F92" s="43" t="s">
        <v>140</v>
      </c>
      <c r="G92" s="43" t="s">
        <v>132</v>
      </c>
      <c r="H92" s="48">
        <v>1</v>
      </c>
      <c r="I92" s="48">
        <v>1</v>
      </c>
      <c r="J92" s="48">
        <v>1</v>
      </c>
      <c r="K92" s="48">
        <v>1</v>
      </c>
      <c r="L92" s="28"/>
    </row>
    <row r="93" spans="1:13" s="2" customFormat="1" ht="25.5" customHeight="1" outlineLevel="1">
      <c r="A93" s="63"/>
      <c r="B93" s="59"/>
      <c r="C93" s="49" t="s">
        <v>573</v>
      </c>
      <c r="D93" s="49"/>
      <c r="E93" s="50"/>
      <c r="F93" s="49"/>
      <c r="G93" s="49"/>
      <c r="H93" s="52" t="s">
        <v>546</v>
      </c>
      <c r="I93" s="52" t="s">
        <v>546</v>
      </c>
      <c r="J93" s="52"/>
      <c r="K93" s="52"/>
      <c r="L93" s="28"/>
      <c r="M93" s="58"/>
    </row>
    <row r="94" spans="1:13" s="2" customFormat="1" ht="25.5" customHeight="1" outlineLevel="1">
      <c r="A94" s="63"/>
      <c r="B94" s="59"/>
      <c r="C94" s="49" t="s">
        <v>680</v>
      </c>
      <c r="D94" s="49"/>
      <c r="E94" s="50"/>
      <c r="F94" s="49"/>
      <c r="G94" s="49"/>
      <c r="H94" s="52" t="s">
        <v>546</v>
      </c>
      <c r="I94" s="52" t="s">
        <v>546</v>
      </c>
      <c r="J94" s="52"/>
      <c r="K94" s="52"/>
      <c r="L94" s="28"/>
      <c r="M94" s="58"/>
    </row>
    <row r="95" spans="1:13" s="2" customFormat="1" ht="25.5" customHeight="1" outlineLevel="1">
      <c r="A95" s="63"/>
      <c r="B95" s="59"/>
      <c r="C95" s="49" t="s">
        <v>681</v>
      </c>
      <c r="D95" s="49"/>
      <c r="E95" s="50"/>
      <c r="F95" s="49"/>
      <c r="G95" s="49"/>
      <c r="H95" s="52" t="s">
        <v>546</v>
      </c>
      <c r="I95" s="52" t="s">
        <v>546</v>
      </c>
      <c r="J95" s="52"/>
      <c r="K95" s="52"/>
      <c r="L95" s="28"/>
      <c r="M95" s="58"/>
    </row>
    <row r="96" spans="1:13" s="2" customFormat="1" ht="25.5" customHeight="1" outlineLevel="1">
      <c r="A96" s="63"/>
      <c r="B96" s="59"/>
      <c r="C96" s="49" t="s">
        <v>682</v>
      </c>
      <c r="D96" s="49"/>
      <c r="E96" s="50"/>
      <c r="F96" s="49"/>
      <c r="G96" s="49"/>
      <c r="H96" s="52" t="s">
        <v>546</v>
      </c>
      <c r="I96" s="52" t="s">
        <v>546</v>
      </c>
      <c r="J96" s="52"/>
      <c r="K96" s="52"/>
      <c r="L96" s="28"/>
      <c r="M96" s="58"/>
    </row>
    <row r="97" spans="1:13" s="2" customFormat="1" ht="25.5" customHeight="1" outlineLevel="1">
      <c r="A97" s="63"/>
      <c r="B97" s="59"/>
      <c r="C97" s="49" t="s">
        <v>755</v>
      </c>
      <c r="D97" s="49"/>
      <c r="E97" s="50"/>
      <c r="F97" s="49"/>
      <c r="G97" s="49"/>
      <c r="H97" s="52" t="s">
        <v>546</v>
      </c>
      <c r="I97" s="52" t="s">
        <v>546</v>
      </c>
      <c r="J97" s="52"/>
      <c r="K97" s="52"/>
      <c r="L97" s="28"/>
      <c r="M97" s="58"/>
    </row>
    <row r="98" spans="1:13" ht="201" customHeight="1">
      <c r="A98" s="41" t="s">
        <v>141</v>
      </c>
      <c r="B98" s="47" t="s">
        <v>271</v>
      </c>
      <c r="C98" s="44" t="s">
        <v>272</v>
      </c>
      <c r="D98" s="43" t="s">
        <v>273</v>
      </c>
      <c r="E98" s="45">
        <v>0.01</v>
      </c>
      <c r="F98" s="43" t="s">
        <v>274</v>
      </c>
      <c r="G98" s="43" t="s">
        <v>132</v>
      </c>
      <c r="H98" s="48">
        <v>1</v>
      </c>
      <c r="I98" s="48">
        <v>1</v>
      </c>
      <c r="J98" s="48">
        <v>1</v>
      </c>
      <c r="K98" s="48">
        <v>1</v>
      </c>
      <c r="L98" s="28"/>
    </row>
    <row r="99" spans="1:13" s="2" customFormat="1" ht="29.25" customHeight="1" outlineLevel="1">
      <c r="A99" s="64"/>
      <c r="B99" s="59"/>
      <c r="C99" s="49" t="s">
        <v>574</v>
      </c>
      <c r="D99" s="49"/>
      <c r="E99" s="50"/>
      <c r="F99" s="49"/>
      <c r="G99" s="49"/>
      <c r="H99" s="52" t="s">
        <v>546</v>
      </c>
      <c r="I99" s="52" t="s">
        <v>546</v>
      </c>
      <c r="J99" s="52"/>
      <c r="K99" s="52"/>
      <c r="L99" s="28"/>
      <c r="M99" s="58"/>
    </row>
    <row r="100" spans="1:13" s="2" customFormat="1" ht="33" customHeight="1" outlineLevel="1">
      <c r="A100" s="64"/>
      <c r="B100" s="59"/>
      <c r="C100" s="49" t="s">
        <v>683</v>
      </c>
      <c r="D100" s="49"/>
      <c r="E100" s="50"/>
      <c r="F100" s="49"/>
      <c r="G100" s="49"/>
      <c r="H100" s="52" t="s">
        <v>546</v>
      </c>
      <c r="I100" s="52" t="s">
        <v>546</v>
      </c>
      <c r="J100" s="52"/>
      <c r="K100" s="52"/>
      <c r="L100" s="28"/>
      <c r="M100" s="58"/>
    </row>
    <row r="101" spans="1:13" s="2" customFormat="1" ht="27.75" customHeight="1" outlineLevel="1">
      <c r="A101" s="64"/>
      <c r="B101" s="59"/>
      <c r="C101" s="49" t="s">
        <v>684</v>
      </c>
      <c r="D101" s="49"/>
      <c r="E101" s="50"/>
      <c r="F101" s="49"/>
      <c r="G101" s="49"/>
      <c r="H101" s="52" t="s">
        <v>546</v>
      </c>
      <c r="I101" s="52" t="s">
        <v>546</v>
      </c>
      <c r="J101" s="52"/>
      <c r="K101" s="52"/>
      <c r="L101" s="28"/>
      <c r="M101" s="58"/>
    </row>
    <row r="102" spans="1:13" s="2" customFormat="1" ht="28.5" customHeight="1" outlineLevel="1">
      <c r="A102" s="64"/>
      <c r="B102" s="59"/>
      <c r="C102" s="49" t="s">
        <v>685</v>
      </c>
      <c r="D102" s="49"/>
      <c r="E102" s="50"/>
      <c r="F102" s="49"/>
      <c r="G102" s="49"/>
      <c r="H102" s="52" t="s">
        <v>546</v>
      </c>
      <c r="I102" s="52" t="s">
        <v>546</v>
      </c>
      <c r="J102" s="52"/>
      <c r="K102" s="52"/>
      <c r="L102" s="28"/>
      <c r="M102" s="58"/>
    </row>
    <row r="103" spans="1:13" s="2" customFormat="1" ht="26.25" customHeight="1" outlineLevel="1">
      <c r="A103" s="64"/>
      <c r="B103" s="59"/>
      <c r="C103" s="49" t="s">
        <v>686</v>
      </c>
      <c r="D103" s="49"/>
      <c r="E103" s="50"/>
      <c r="F103" s="49"/>
      <c r="G103" s="49"/>
      <c r="H103" s="52" t="s">
        <v>546</v>
      </c>
      <c r="I103" s="52" t="s">
        <v>546</v>
      </c>
      <c r="J103" s="52"/>
      <c r="K103" s="52"/>
      <c r="L103" s="28"/>
      <c r="M103" s="58"/>
    </row>
    <row r="104" spans="1:13" ht="252.75" customHeight="1">
      <c r="A104" s="65" t="s">
        <v>147</v>
      </c>
      <c r="B104" s="66" t="s">
        <v>142</v>
      </c>
      <c r="C104" s="67" t="s">
        <v>575</v>
      </c>
      <c r="D104" s="33" t="s">
        <v>144</v>
      </c>
      <c r="E104" s="68">
        <v>0.25</v>
      </c>
      <c r="F104" s="67" t="s">
        <v>576</v>
      </c>
      <c r="G104" s="33" t="s">
        <v>577</v>
      </c>
      <c r="H104" s="69">
        <v>1</v>
      </c>
      <c r="I104" s="69">
        <v>1</v>
      </c>
      <c r="J104" s="69">
        <v>1</v>
      </c>
      <c r="K104" s="69">
        <v>1</v>
      </c>
      <c r="L104" s="28"/>
    </row>
    <row r="105" spans="1:13" s="2" customFormat="1" ht="27" customHeight="1" outlineLevel="1">
      <c r="A105" s="64"/>
      <c r="B105" s="59"/>
      <c r="C105" s="49" t="s">
        <v>578</v>
      </c>
      <c r="D105" s="49"/>
      <c r="E105" s="50"/>
      <c r="F105" s="49"/>
      <c r="G105" s="49"/>
      <c r="H105" s="52" t="s">
        <v>546</v>
      </c>
      <c r="I105" s="52" t="s">
        <v>546</v>
      </c>
      <c r="J105" s="52"/>
      <c r="K105" s="52"/>
      <c r="L105" s="28"/>
      <c r="M105" s="58"/>
    </row>
    <row r="106" spans="1:13" s="2" customFormat="1" ht="54.75" customHeight="1" outlineLevel="1">
      <c r="A106" s="64"/>
      <c r="B106" s="59"/>
      <c r="C106" s="49" t="s">
        <v>687</v>
      </c>
      <c r="D106" s="49"/>
      <c r="E106" s="50"/>
      <c r="F106" s="49"/>
      <c r="G106" s="49"/>
      <c r="H106" s="52" t="s">
        <v>546</v>
      </c>
      <c r="I106" s="52" t="s">
        <v>546</v>
      </c>
      <c r="J106" s="52"/>
      <c r="K106" s="52"/>
      <c r="L106" s="28"/>
      <c r="M106" s="58"/>
    </row>
    <row r="107" spans="1:13" s="2" customFormat="1" ht="38.25" customHeight="1" outlineLevel="1">
      <c r="A107" s="64"/>
      <c r="B107" s="59"/>
      <c r="C107" s="49" t="s">
        <v>688</v>
      </c>
      <c r="D107" s="49"/>
      <c r="E107" s="50"/>
      <c r="F107" s="49"/>
      <c r="G107" s="49"/>
      <c r="H107" s="52" t="s">
        <v>546</v>
      </c>
      <c r="I107" s="52" t="s">
        <v>546</v>
      </c>
      <c r="J107" s="52"/>
      <c r="K107" s="52"/>
      <c r="L107" s="28"/>
      <c r="M107" s="58"/>
    </row>
    <row r="108" spans="1:13" s="2" customFormat="1" ht="38.25" customHeight="1" outlineLevel="1">
      <c r="A108" s="64"/>
      <c r="B108" s="59"/>
      <c r="C108" s="49" t="s">
        <v>689</v>
      </c>
      <c r="D108" s="49"/>
      <c r="E108" s="50"/>
      <c r="F108" s="49"/>
      <c r="G108" s="49"/>
      <c r="H108" s="52" t="s">
        <v>546</v>
      </c>
      <c r="I108" s="52" t="s">
        <v>546</v>
      </c>
      <c r="J108" s="52"/>
      <c r="K108" s="52"/>
      <c r="L108" s="28"/>
      <c r="M108" s="58"/>
    </row>
    <row r="109" spans="1:13" s="2" customFormat="1" ht="23.25" customHeight="1" outlineLevel="1">
      <c r="A109" s="64"/>
      <c r="B109" s="59"/>
      <c r="C109" s="49" t="s">
        <v>690</v>
      </c>
      <c r="D109" s="49"/>
      <c r="E109" s="50"/>
      <c r="F109" s="49"/>
      <c r="G109" s="49"/>
      <c r="H109" s="52" t="s">
        <v>546</v>
      </c>
      <c r="I109" s="52" t="s">
        <v>546</v>
      </c>
      <c r="J109" s="52"/>
      <c r="K109" s="52"/>
      <c r="L109" s="28"/>
      <c r="M109" s="58"/>
    </row>
    <row r="110" spans="1:13" s="2" customFormat="1" ht="38.25" customHeight="1" outlineLevel="1">
      <c r="A110" s="64"/>
      <c r="B110" s="59"/>
      <c r="C110" s="49" t="s">
        <v>691</v>
      </c>
      <c r="D110" s="49"/>
      <c r="E110" s="50"/>
      <c r="F110" s="49"/>
      <c r="G110" s="49"/>
      <c r="H110" s="52" t="s">
        <v>546</v>
      </c>
      <c r="I110" s="52" t="s">
        <v>546</v>
      </c>
      <c r="J110" s="52"/>
      <c r="K110" s="52"/>
      <c r="L110" s="28"/>
      <c r="M110" s="58"/>
    </row>
    <row r="111" spans="1:13" s="2" customFormat="1" ht="39.75" customHeight="1" outlineLevel="1">
      <c r="A111" s="64"/>
      <c r="B111" s="59"/>
      <c r="C111" s="49" t="s">
        <v>692</v>
      </c>
      <c r="D111" s="49"/>
      <c r="E111" s="50"/>
      <c r="F111" s="49"/>
      <c r="G111" s="49"/>
      <c r="H111" s="52" t="s">
        <v>546</v>
      </c>
      <c r="I111" s="52" t="s">
        <v>546</v>
      </c>
      <c r="J111" s="52"/>
      <c r="K111" s="52"/>
      <c r="L111" s="28"/>
      <c r="M111" s="58"/>
    </row>
    <row r="112" spans="1:13" s="2" customFormat="1" ht="38.25" customHeight="1" outlineLevel="1">
      <c r="A112" s="64"/>
      <c r="B112" s="59"/>
      <c r="C112" s="49" t="s">
        <v>693</v>
      </c>
      <c r="D112" s="49"/>
      <c r="E112" s="50"/>
      <c r="F112" s="49"/>
      <c r="G112" s="49"/>
      <c r="H112" s="52" t="s">
        <v>546</v>
      </c>
      <c r="I112" s="52" t="s">
        <v>546</v>
      </c>
      <c r="J112" s="52"/>
      <c r="K112" s="52"/>
      <c r="L112" s="28"/>
      <c r="M112" s="58"/>
    </row>
    <row r="113" spans="1:13" ht="111.75" customHeight="1">
      <c r="A113" s="46" t="s">
        <v>277</v>
      </c>
      <c r="B113" s="190" t="s">
        <v>148</v>
      </c>
      <c r="C113" s="43" t="s">
        <v>579</v>
      </c>
      <c r="D113" s="43" t="s">
        <v>150</v>
      </c>
      <c r="E113" s="68">
        <v>0.65</v>
      </c>
      <c r="F113" s="43" t="s">
        <v>151</v>
      </c>
      <c r="G113" s="43" t="s">
        <v>580</v>
      </c>
      <c r="H113" s="53">
        <f>$E114*H114+$E130*H130+$E136*H136+$E143*H143+$E150*H150+$E155*H155+$E160*H160+$E167*H167+$E172*H172+$E175*H175+$E187*H187+$E195*H195</f>
        <v>1</v>
      </c>
      <c r="I113" s="53">
        <f>$E114*I114+$E130*I130+$E136*I136+$E143*I143+$E150*I150+$E155*I155+$E160*I160+$E167*I167+$E172*I172+$E175*I175+$E187*I187+$E195*I195</f>
        <v>1</v>
      </c>
      <c r="J113" s="53">
        <f>$E114*J114+$E130*J130+$E136*J136+$E143*J143+$E150*J150+$E155*J155+$E160*J160+$E167*J167+$E172*J172+$E175*J175+$E187*J187+$E195*J195</f>
        <v>1</v>
      </c>
      <c r="K113" s="53">
        <f>$E114*K114+$E130*K130+$E136*K136+$E143*K143+$E150*K150+$E155*K155+$E160*K160+$E167*K167+$E172*K172+$E175*K175+$E187*K187+$E195*K195</f>
        <v>1</v>
      </c>
      <c r="L113" s="28"/>
    </row>
    <row r="114" spans="1:13" ht="102.75" customHeight="1">
      <c r="A114" s="46" t="s">
        <v>280</v>
      </c>
      <c r="B114" s="190"/>
      <c r="C114" s="165" t="s">
        <v>581</v>
      </c>
      <c r="D114" s="43" t="s">
        <v>582</v>
      </c>
      <c r="E114" s="45">
        <v>0.01</v>
      </c>
      <c r="F114" s="43" t="s">
        <v>156</v>
      </c>
      <c r="G114" s="43" t="s">
        <v>583</v>
      </c>
      <c r="H114" s="53">
        <f>IF(OR(H115=0,H124=0),0,$E115*H115+$E124*H124)</f>
        <v>1</v>
      </c>
      <c r="I114" s="53">
        <f>IF(OR(I115=0,I124=0),0,$E115*I115+$E124*I124)</f>
        <v>1</v>
      </c>
      <c r="J114" s="53">
        <f>IF(OR(J115=0,J124=0),0,$E115*J115+$E124*J124)</f>
        <v>1</v>
      </c>
      <c r="K114" s="53">
        <f>IF(OR(K115=0,K124=0),0,$E115*K115+$E124*K124)</f>
        <v>1</v>
      </c>
      <c r="L114" s="28"/>
      <c r="M114" s="71" t="s">
        <v>584</v>
      </c>
    </row>
    <row r="115" spans="1:13" ht="230.25" customHeight="1">
      <c r="A115" s="46" t="s">
        <v>283</v>
      </c>
      <c r="B115" s="190"/>
      <c r="C115" s="165"/>
      <c r="D115" s="43" t="s">
        <v>284</v>
      </c>
      <c r="E115" s="45">
        <v>0.5</v>
      </c>
      <c r="F115" s="43" t="s">
        <v>160</v>
      </c>
      <c r="G115" s="43" t="s">
        <v>585</v>
      </c>
      <c r="H115" s="48">
        <v>1</v>
      </c>
      <c r="I115" s="48">
        <v>1</v>
      </c>
      <c r="J115" s="48">
        <v>1</v>
      </c>
      <c r="K115" s="48">
        <v>1</v>
      </c>
      <c r="L115" s="28"/>
      <c r="M115" s="9" t="s">
        <v>586</v>
      </c>
    </row>
    <row r="116" spans="1:13" s="2" customFormat="1" ht="27" customHeight="1" outlineLevel="1">
      <c r="A116" s="54"/>
      <c r="B116" s="190"/>
      <c r="C116" s="49" t="s">
        <v>587</v>
      </c>
      <c r="D116" s="49"/>
      <c r="E116" s="50"/>
      <c r="F116" s="49"/>
      <c r="G116" s="49"/>
      <c r="H116" s="52" t="s">
        <v>546</v>
      </c>
      <c r="I116" s="52" t="s">
        <v>546</v>
      </c>
      <c r="J116" s="52"/>
      <c r="K116" s="52"/>
      <c r="L116" s="28"/>
      <c r="M116" s="58"/>
    </row>
    <row r="117" spans="1:13" s="2" customFormat="1" ht="41.25" customHeight="1" outlineLevel="1">
      <c r="A117" s="54"/>
      <c r="B117" s="190"/>
      <c r="C117" s="49" t="s">
        <v>697</v>
      </c>
      <c r="D117" s="49"/>
      <c r="E117" s="50"/>
      <c r="F117" s="49"/>
      <c r="G117" s="49"/>
      <c r="H117" s="52" t="s">
        <v>546</v>
      </c>
      <c r="I117" s="52" t="s">
        <v>546</v>
      </c>
      <c r="J117" s="52"/>
      <c r="K117" s="52"/>
      <c r="L117" s="28"/>
      <c r="M117" s="58"/>
    </row>
    <row r="118" spans="1:13" s="2" customFormat="1" ht="38.25" customHeight="1" outlineLevel="1">
      <c r="A118" s="54"/>
      <c r="B118" s="190"/>
      <c r="C118" s="49" t="s">
        <v>696</v>
      </c>
      <c r="D118" s="49"/>
      <c r="E118" s="50"/>
      <c r="F118" s="49"/>
      <c r="G118" s="49"/>
      <c r="H118" s="52" t="s">
        <v>546</v>
      </c>
      <c r="I118" s="52" t="s">
        <v>546</v>
      </c>
      <c r="J118" s="52"/>
      <c r="K118" s="52"/>
      <c r="L118" s="28"/>
      <c r="M118" s="58"/>
    </row>
    <row r="119" spans="1:13" s="2" customFormat="1" ht="25.5" customHeight="1" outlineLevel="1">
      <c r="A119" s="54"/>
      <c r="B119" s="190"/>
      <c r="C119" s="49" t="s">
        <v>698</v>
      </c>
      <c r="D119" s="49"/>
      <c r="E119" s="50"/>
      <c r="F119" s="49"/>
      <c r="G119" s="49"/>
      <c r="H119" s="52" t="s">
        <v>546</v>
      </c>
      <c r="I119" s="52" t="s">
        <v>546</v>
      </c>
      <c r="J119" s="52"/>
      <c r="K119" s="52"/>
      <c r="L119" s="28"/>
      <c r="M119" s="58"/>
    </row>
    <row r="120" spans="1:13" s="2" customFormat="1" ht="37.5" customHeight="1" outlineLevel="1">
      <c r="A120" s="54"/>
      <c r="B120" s="190"/>
      <c r="C120" s="49" t="s">
        <v>699</v>
      </c>
      <c r="D120" s="49"/>
      <c r="E120" s="50"/>
      <c r="F120" s="49"/>
      <c r="G120" s="49"/>
      <c r="H120" s="52" t="s">
        <v>546</v>
      </c>
      <c r="I120" s="52" t="s">
        <v>546</v>
      </c>
      <c r="J120" s="52"/>
      <c r="K120" s="52"/>
      <c r="L120" s="28"/>
      <c r="M120" s="58"/>
    </row>
    <row r="121" spans="1:13" s="2" customFormat="1" ht="27" customHeight="1" outlineLevel="1">
      <c r="A121" s="54"/>
      <c r="B121" s="190"/>
      <c r="C121" s="49" t="s">
        <v>700</v>
      </c>
      <c r="D121" s="49"/>
      <c r="E121" s="50"/>
      <c r="F121" s="49"/>
      <c r="G121" s="49"/>
      <c r="H121" s="52"/>
      <c r="I121" s="52"/>
      <c r="J121" s="52"/>
      <c r="K121" s="52"/>
      <c r="L121" s="28"/>
      <c r="M121" s="58"/>
    </row>
    <row r="122" spans="1:13" s="2" customFormat="1" ht="25.5" customHeight="1" outlineLevel="1">
      <c r="A122" s="54"/>
      <c r="B122" s="190"/>
      <c r="C122" s="49" t="s">
        <v>701</v>
      </c>
      <c r="D122" s="49"/>
      <c r="E122" s="50"/>
      <c r="F122" s="49"/>
      <c r="G122" s="49"/>
      <c r="H122" s="52" t="s">
        <v>546</v>
      </c>
      <c r="I122" s="52" t="s">
        <v>546</v>
      </c>
      <c r="J122" s="52"/>
      <c r="K122" s="52"/>
      <c r="L122" s="28"/>
      <c r="M122" s="58"/>
    </row>
    <row r="123" spans="1:13" s="2" customFormat="1" ht="28.5" customHeight="1" outlineLevel="1">
      <c r="A123" s="54"/>
      <c r="B123" s="190"/>
      <c r="C123" s="49" t="s">
        <v>702</v>
      </c>
      <c r="D123" s="49"/>
      <c r="E123" s="50"/>
      <c r="F123" s="49"/>
      <c r="G123" s="49"/>
      <c r="H123" s="52" t="s">
        <v>546</v>
      </c>
      <c r="I123" s="52" t="s">
        <v>546</v>
      </c>
      <c r="J123" s="52"/>
      <c r="K123" s="52"/>
      <c r="L123" s="28"/>
      <c r="M123" s="58"/>
    </row>
    <row r="124" spans="1:13" ht="119.25" customHeight="1">
      <c r="A124" s="46" t="s">
        <v>286</v>
      </c>
      <c r="B124" s="190"/>
      <c r="C124" s="70"/>
      <c r="D124" s="43" t="s">
        <v>287</v>
      </c>
      <c r="E124" s="45">
        <v>0.5</v>
      </c>
      <c r="F124" s="43" t="s">
        <v>164</v>
      </c>
      <c r="G124" s="43" t="s">
        <v>64</v>
      </c>
      <c r="H124" s="48">
        <v>1</v>
      </c>
      <c r="I124" s="48">
        <v>1</v>
      </c>
      <c r="J124" s="48">
        <v>1</v>
      </c>
      <c r="K124" s="48">
        <v>1</v>
      </c>
      <c r="L124" s="28"/>
    </row>
    <row r="125" spans="1:13" s="2" customFormat="1" ht="31.5" customHeight="1" outlineLevel="1">
      <c r="A125" s="54"/>
      <c r="B125" s="190"/>
      <c r="C125" s="49" t="s">
        <v>588</v>
      </c>
      <c r="D125" s="49"/>
      <c r="E125" s="50"/>
      <c r="F125" s="49"/>
      <c r="G125" s="49"/>
      <c r="H125" s="52" t="s">
        <v>546</v>
      </c>
      <c r="I125" s="52" t="s">
        <v>546</v>
      </c>
      <c r="J125" s="52"/>
      <c r="K125" s="52"/>
      <c r="L125" s="28"/>
      <c r="M125" s="58"/>
    </row>
    <row r="126" spans="1:13" s="2" customFormat="1" ht="41.25" customHeight="1" outlineLevel="1">
      <c r="A126" s="54"/>
      <c r="B126" s="190"/>
      <c r="C126" s="49" t="s">
        <v>703</v>
      </c>
      <c r="D126" s="49"/>
      <c r="E126" s="50"/>
      <c r="F126" s="49"/>
      <c r="G126" s="49"/>
      <c r="H126" s="52" t="s">
        <v>546</v>
      </c>
      <c r="I126" s="52" t="s">
        <v>546</v>
      </c>
      <c r="J126" s="52"/>
      <c r="K126" s="52"/>
      <c r="L126" s="28"/>
      <c r="M126" s="58"/>
    </row>
    <row r="127" spans="1:13" s="2" customFormat="1" ht="39" customHeight="1" outlineLevel="1">
      <c r="A127" s="54"/>
      <c r="B127" s="190"/>
      <c r="C127" s="49" t="s">
        <v>704</v>
      </c>
      <c r="D127" s="49"/>
      <c r="E127" s="50"/>
      <c r="F127" s="49"/>
      <c r="G127" s="49"/>
      <c r="H127" s="52" t="s">
        <v>546</v>
      </c>
      <c r="I127" s="52" t="s">
        <v>546</v>
      </c>
      <c r="J127" s="52"/>
      <c r="K127" s="52"/>
      <c r="L127" s="28"/>
      <c r="M127" s="58"/>
    </row>
    <row r="128" spans="1:13" s="2" customFormat="1" ht="41.25" customHeight="1" outlineLevel="1">
      <c r="A128" s="54"/>
      <c r="B128" s="190"/>
      <c r="C128" s="49" t="s">
        <v>705</v>
      </c>
      <c r="D128" s="49"/>
      <c r="E128" s="50"/>
      <c r="F128" s="49"/>
      <c r="G128" s="49"/>
      <c r="H128" s="52" t="s">
        <v>546</v>
      </c>
      <c r="I128" s="52" t="s">
        <v>546</v>
      </c>
      <c r="J128" s="52"/>
      <c r="K128" s="52"/>
      <c r="L128" s="28"/>
      <c r="M128" s="58"/>
    </row>
    <row r="129" spans="1:13" s="2" customFormat="1" ht="29.25" customHeight="1" outlineLevel="1">
      <c r="A129" s="54"/>
      <c r="B129" s="190"/>
      <c r="C129" s="49" t="s">
        <v>694</v>
      </c>
      <c r="D129" s="49"/>
      <c r="E129" s="50"/>
      <c r="F129" s="49"/>
      <c r="G129" s="49"/>
      <c r="H129" s="52" t="s">
        <v>546</v>
      </c>
      <c r="I129" s="52" t="s">
        <v>546</v>
      </c>
      <c r="J129" s="52"/>
      <c r="K129" s="52"/>
      <c r="L129" s="28"/>
      <c r="M129" s="58"/>
    </row>
    <row r="130" spans="1:13" ht="141" customHeight="1">
      <c r="A130" s="46" t="s">
        <v>288</v>
      </c>
      <c r="B130" s="190"/>
      <c r="C130" s="44" t="s">
        <v>396</v>
      </c>
      <c r="D130" s="43" t="s">
        <v>167</v>
      </c>
      <c r="E130" s="45">
        <v>0.05</v>
      </c>
      <c r="F130" s="43" t="s">
        <v>168</v>
      </c>
      <c r="G130" s="72" t="s">
        <v>589</v>
      </c>
      <c r="H130" s="48">
        <v>1</v>
      </c>
      <c r="I130" s="48">
        <v>1</v>
      </c>
      <c r="J130" s="48">
        <v>1</v>
      </c>
      <c r="K130" s="48">
        <v>1</v>
      </c>
      <c r="L130" s="28"/>
      <c r="M130" s="9" t="s">
        <v>553</v>
      </c>
    </row>
    <row r="131" spans="1:13" s="2" customFormat="1" ht="24" customHeight="1" outlineLevel="1">
      <c r="A131" s="54"/>
      <c r="B131" s="190"/>
      <c r="C131" s="49" t="s">
        <v>590</v>
      </c>
      <c r="D131" s="49"/>
      <c r="E131" s="50"/>
      <c r="F131" s="49"/>
      <c r="G131" s="73"/>
      <c r="H131" s="52" t="s">
        <v>546</v>
      </c>
      <c r="I131" s="52" t="s">
        <v>546</v>
      </c>
      <c r="J131" s="52"/>
      <c r="K131" s="52"/>
      <c r="L131" s="28"/>
      <c r="M131" s="58"/>
    </row>
    <row r="132" spans="1:13" s="2" customFormat="1" ht="27" customHeight="1" outlineLevel="1">
      <c r="A132" s="54"/>
      <c r="B132" s="190"/>
      <c r="C132" s="49" t="s">
        <v>591</v>
      </c>
      <c r="D132" s="49"/>
      <c r="E132" s="50"/>
      <c r="F132" s="49"/>
      <c r="G132" s="73"/>
      <c r="H132" s="52" t="s">
        <v>546</v>
      </c>
      <c r="I132" s="52" t="s">
        <v>546</v>
      </c>
      <c r="J132" s="52"/>
      <c r="K132" s="52"/>
      <c r="L132" s="28"/>
      <c r="M132" s="58"/>
    </row>
    <row r="133" spans="1:13" s="2" customFormat="1" ht="23.1" customHeight="1" outlineLevel="1">
      <c r="A133" s="54"/>
      <c r="B133" s="190"/>
      <c r="C133" s="49" t="s">
        <v>695</v>
      </c>
      <c r="D133" s="49"/>
      <c r="E133" s="50"/>
      <c r="F133" s="49"/>
      <c r="G133" s="73"/>
      <c r="H133" s="52" t="s">
        <v>546</v>
      </c>
      <c r="I133" s="52" t="s">
        <v>546</v>
      </c>
      <c r="J133" s="52"/>
      <c r="K133" s="52"/>
      <c r="L133" s="28"/>
      <c r="M133" s="58"/>
    </row>
    <row r="134" spans="1:13" s="2" customFormat="1" ht="28.5" customHeight="1" outlineLevel="1">
      <c r="A134" s="54"/>
      <c r="B134" s="190"/>
      <c r="C134" s="49" t="s">
        <v>706</v>
      </c>
      <c r="D134" s="49"/>
      <c r="E134" s="50"/>
      <c r="F134" s="49"/>
      <c r="G134" s="73"/>
      <c r="H134" s="52"/>
      <c r="I134" s="52"/>
      <c r="J134" s="52"/>
      <c r="K134" s="52"/>
      <c r="L134" s="28"/>
      <c r="M134" s="58"/>
    </row>
    <row r="135" spans="1:13" s="2" customFormat="1" ht="40.5" customHeight="1" outlineLevel="1">
      <c r="A135" s="54"/>
      <c r="B135" s="190"/>
      <c r="C135" s="49" t="s">
        <v>707</v>
      </c>
      <c r="D135" s="49"/>
      <c r="E135" s="50"/>
      <c r="F135" s="49"/>
      <c r="G135" s="73"/>
      <c r="H135" s="52" t="s">
        <v>546</v>
      </c>
      <c r="I135" s="52" t="s">
        <v>546</v>
      </c>
      <c r="J135" s="52"/>
      <c r="K135" s="52"/>
      <c r="L135" s="28"/>
      <c r="M135" s="58"/>
    </row>
    <row r="136" spans="1:13" ht="172.5" customHeight="1">
      <c r="A136" s="46" t="s">
        <v>291</v>
      </c>
      <c r="B136" s="190"/>
      <c r="C136" s="44" t="s">
        <v>292</v>
      </c>
      <c r="D136" s="43" t="s">
        <v>293</v>
      </c>
      <c r="E136" s="45">
        <v>0.05</v>
      </c>
      <c r="F136" s="43" t="s">
        <v>294</v>
      </c>
      <c r="G136" s="43" t="s">
        <v>21</v>
      </c>
      <c r="H136" s="48">
        <v>1</v>
      </c>
      <c r="I136" s="48">
        <v>1</v>
      </c>
      <c r="J136" s="48">
        <v>1</v>
      </c>
      <c r="K136" s="48">
        <v>1</v>
      </c>
      <c r="L136" s="28"/>
      <c r="M136" s="9" t="s">
        <v>592</v>
      </c>
    </row>
    <row r="137" spans="1:13" s="2" customFormat="1" ht="27.75" customHeight="1" outlineLevel="1">
      <c r="A137" s="54"/>
      <c r="B137" s="190"/>
      <c r="C137" s="49" t="s">
        <v>593</v>
      </c>
      <c r="D137" s="49"/>
      <c r="E137" s="50"/>
      <c r="F137" s="49"/>
      <c r="G137" s="49"/>
      <c r="H137" s="52" t="s">
        <v>546</v>
      </c>
      <c r="I137" s="52" t="s">
        <v>546</v>
      </c>
      <c r="J137" s="52"/>
      <c r="K137" s="52"/>
      <c r="L137" s="28"/>
      <c r="M137" s="58"/>
    </row>
    <row r="138" spans="1:13" s="2" customFormat="1" ht="27.75" customHeight="1" outlineLevel="1">
      <c r="A138" s="54"/>
      <c r="B138" s="190"/>
      <c r="C138" s="49" t="s">
        <v>708</v>
      </c>
      <c r="D138" s="49"/>
      <c r="E138" s="50"/>
      <c r="F138" s="49"/>
      <c r="G138" s="49"/>
      <c r="H138" s="52" t="s">
        <v>546</v>
      </c>
      <c r="I138" s="52" t="s">
        <v>546</v>
      </c>
      <c r="J138" s="52"/>
      <c r="K138" s="52"/>
      <c r="L138" s="28"/>
      <c r="M138" s="58"/>
    </row>
    <row r="139" spans="1:13" s="2" customFormat="1" ht="24" customHeight="1" outlineLevel="1">
      <c r="A139" s="54"/>
      <c r="B139" s="190"/>
      <c r="C139" s="49" t="s">
        <v>709</v>
      </c>
      <c r="D139" s="49"/>
      <c r="E139" s="50"/>
      <c r="F139" s="49"/>
      <c r="G139" s="49"/>
      <c r="H139" s="52" t="s">
        <v>546</v>
      </c>
      <c r="I139" s="52" t="s">
        <v>546</v>
      </c>
      <c r="J139" s="52"/>
      <c r="K139" s="52"/>
      <c r="L139" s="28"/>
      <c r="M139" s="58"/>
    </row>
    <row r="140" spans="1:13" s="2" customFormat="1" ht="35.25" customHeight="1" outlineLevel="1">
      <c r="A140" s="54"/>
      <c r="B140" s="190"/>
      <c r="C140" s="49" t="s">
        <v>710</v>
      </c>
      <c r="D140" s="49"/>
      <c r="E140" s="50"/>
      <c r="F140" s="49"/>
      <c r="G140" s="49"/>
      <c r="H140" s="52" t="s">
        <v>546</v>
      </c>
      <c r="I140" s="52" t="s">
        <v>546</v>
      </c>
      <c r="J140" s="52"/>
      <c r="K140" s="52"/>
      <c r="L140" s="28"/>
      <c r="M140" s="58"/>
    </row>
    <row r="141" spans="1:13" s="2" customFormat="1" ht="36.75" customHeight="1" outlineLevel="1">
      <c r="A141" s="54"/>
      <c r="B141" s="190"/>
      <c r="C141" s="49" t="s">
        <v>711</v>
      </c>
      <c r="D141" s="49"/>
      <c r="E141" s="50"/>
      <c r="F141" s="49"/>
      <c r="G141" s="49"/>
      <c r="H141" s="52" t="s">
        <v>546</v>
      </c>
      <c r="I141" s="52" t="s">
        <v>546</v>
      </c>
      <c r="J141" s="52"/>
      <c r="K141" s="52"/>
      <c r="L141" s="28"/>
      <c r="M141" s="58"/>
    </row>
    <row r="142" spans="1:13" s="2" customFormat="1" ht="32.25" customHeight="1" outlineLevel="1">
      <c r="A142" s="54"/>
      <c r="B142" s="190"/>
      <c r="C142" s="49" t="s">
        <v>712</v>
      </c>
      <c r="D142" s="49"/>
      <c r="E142" s="50"/>
      <c r="F142" s="49"/>
      <c r="G142" s="49"/>
      <c r="H142" s="52" t="s">
        <v>546</v>
      </c>
      <c r="I142" s="52" t="s">
        <v>546</v>
      </c>
      <c r="J142" s="52"/>
      <c r="K142" s="52"/>
      <c r="L142" s="28"/>
      <c r="M142" s="58"/>
    </row>
    <row r="143" spans="1:13" ht="204.75" customHeight="1">
      <c r="A143" s="46" t="s">
        <v>296</v>
      </c>
      <c r="B143" s="190"/>
      <c r="C143" s="44" t="s">
        <v>297</v>
      </c>
      <c r="D143" s="43" t="s">
        <v>594</v>
      </c>
      <c r="E143" s="45">
        <v>0.01</v>
      </c>
      <c r="F143" s="43" t="s">
        <v>172</v>
      </c>
      <c r="G143" s="43" t="s">
        <v>317</v>
      </c>
      <c r="H143" s="48">
        <v>1</v>
      </c>
      <c r="I143" s="48">
        <v>1</v>
      </c>
      <c r="J143" s="48">
        <v>1</v>
      </c>
      <c r="K143" s="48">
        <v>1</v>
      </c>
      <c r="L143" s="28"/>
      <c r="M143" s="9" t="s">
        <v>595</v>
      </c>
    </row>
    <row r="144" spans="1:13" s="2" customFormat="1" ht="35.25" customHeight="1" outlineLevel="1">
      <c r="A144" s="54"/>
      <c r="B144" s="190"/>
      <c r="C144" s="49" t="s">
        <v>596</v>
      </c>
      <c r="D144" s="49"/>
      <c r="E144" s="50"/>
      <c r="F144" s="49"/>
      <c r="G144" s="49"/>
      <c r="H144" s="52" t="s">
        <v>546</v>
      </c>
      <c r="I144" s="52" t="s">
        <v>546</v>
      </c>
      <c r="J144" s="52"/>
      <c r="K144" s="52"/>
      <c r="L144" s="28"/>
      <c r="M144" s="58"/>
    </row>
    <row r="145" spans="1:13" s="2" customFormat="1" ht="35.25" customHeight="1" outlineLevel="1">
      <c r="A145" s="54"/>
      <c r="B145" s="190"/>
      <c r="C145" s="49" t="s">
        <v>713</v>
      </c>
      <c r="D145" s="49"/>
      <c r="E145" s="50"/>
      <c r="F145" s="49"/>
      <c r="G145" s="49"/>
      <c r="H145" s="52" t="s">
        <v>546</v>
      </c>
      <c r="I145" s="52" t="s">
        <v>546</v>
      </c>
      <c r="J145" s="52"/>
      <c r="K145" s="52"/>
      <c r="L145" s="28"/>
      <c r="M145" s="58"/>
    </row>
    <row r="146" spans="1:13" s="2" customFormat="1" ht="35.25" customHeight="1" outlineLevel="1">
      <c r="A146" s="54"/>
      <c r="B146" s="190"/>
      <c r="C146" s="49" t="s">
        <v>714</v>
      </c>
      <c r="D146" s="49"/>
      <c r="E146" s="50"/>
      <c r="F146" s="49"/>
      <c r="G146" s="49"/>
      <c r="H146" s="52" t="s">
        <v>546</v>
      </c>
      <c r="I146" s="52" t="s">
        <v>546</v>
      </c>
      <c r="J146" s="52"/>
      <c r="K146" s="52"/>
      <c r="L146" s="28"/>
      <c r="M146" s="58"/>
    </row>
    <row r="147" spans="1:13" s="2" customFormat="1" ht="35.25" customHeight="1" outlineLevel="1">
      <c r="A147" s="54"/>
      <c r="B147" s="190"/>
      <c r="C147" s="49" t="s">
        <v>715</v>
      </c>
      <c r="D147" s="49"/>
      <c r="E147" s="50"/>
      <c r="F147" s="49"/>
      <c r="G147" s="49"/>
      <c r="H147" s="52" t="s">
        <v>546</v>
      </c>
      <c r="I147" s="52" t="s">
        <v>546</v>
      </c>
      <c r="J147" s="52"/>
      <c r="K147" s="52"/>
      <c r="L147" s="28"/>
      <c r="M147" s="58"/>
    </row>
    <row r="148" spans="1:13" s="2" customFormat="1" ht="50.25" customHeight="1" outlineLevel="1">
      <c r="A148" s="54"/>
      <c r="B148" s="190"/>
      <c r="C148" s="49" t="s">
        <v>716</v>
      </c>
      <c r="D148" s="49"/>
      <c r="E148" s="50"/>
      <c r="F148" s="49"/>
      <c r="G148" s="49"/>
      <c r="H148" s="52" t="s">
        <v>546</v>
      </c>
      <c r="I148" s="52" t="s">
        <v>546</v>
      </c>
      <c r="J148" s="52"/>
      <c r="K148" s="52"/>
      <c r="L148" s="28"/>
      <c r="M148" s="58"/>
    </row>
    <row r="149" spans="1:13" s="2" customFormat="1" ht="39" customHeight="1" outlineLevel="1">
      <c r="A149" s="54"/>
      <c r="B149" s="190"/>
      <c r="C149" s="49" t="s">
        <v>717</v>
      </c>
      <c r="D149" s="49"/>
      <c r="E149" s="50"/>
      <c r="F149" s="49"/>
      <c r="G149" s="49"/>
      <c r="H149" s="52" t="s">
        <v>546</v>
      </c>
      <c r="I149" s="52" t="s">
        <v>546</v>
      </c>
      <c r="J149" s="52"/>
      <c r="K149" s="52"/>
      <c r="L149" s="28"/>
      <c r="M149" s="58"/>
    </row>
    <row r="150" spans="1:13" ht="123" customHeight="1">
      <c r="A150" s="74" t="s">
        <v>300</v>
      </c>
      <c r="B150" s="190"/>
      <c r="C150" s="67" t="s">
        <v>301</v>
      </c>
      <c r="D150" s="33" t="s">
        <v>176</v>
      </c>
      <c r="E150" s="68">
        <v>0.4</v>
      </c>
      <c r="F150" s="67" t="s">
        <v>597</v>
      </c>
      <c r="G150" s="33" t="s">
        <v>577</v>
      </c>
      <c r="H150" s="69">
        <v>1</v>
      </c>
      <c r="I150" s="69">
        <v>1</v>
      </c>
      <c r="J150" s="69">
        <v>1</v>
      </c>
      <c r="K150" s="69">
        <v>1</v>
      </c>
      <c r="L150" s="28"/>
      <c r="M150" s="9" t="s">
        <v>598</v>
      </c>
    </row>
    <row r="151" spans="1:13" s="2" customFormat="1" ht="24.75" customHeight="1" outlineLevel="1">
      <c r="A151" s="54"/>
      <c r="B151" s="190"/>
      <c r="C151" s="49" t="s">
        <v>599</v>
      </c>
      <c r="D151" s="49"/>
      <c r="E151" s="50"/>
      <c r="F151" s="49"/>
      <c r="G151" s="49"/>
      <c r="H151" s="52" t="s">
        <v>546</v>
      </c>
      <c r="I151" s="52" t="s">
        <v>546</v>
      </c>
      <c r="J151" s="52"/>
      <c r="K151" s="52"/>
      <c r="L151" s="28"/>
      <c r="M151" s="58"/>
    </row>
    <row r="152" spans="1:13" s="2" customFormat="1" ht="38.25" customHeight="1" outlineLevel="1">
      <c r="A152" s="54"/>
      <c r="B152" s="190"/>
      <c r="C152" s="49" t="s">
        <v>718</v>
      </c>
      <c r="D152" s="49"/>
      <c r="E152" s="50"/>
      <c r="F152" s="49"/>
      <c r="G152" s="49"/>
      <c r="H152" s="52" t="s">
        <v>546</v>
      </c>
      <c r="I152" s="52" t="s">
        <v>546</v>
      </c>
      <c r="J152" s="52"/>
      <c r="K152" s="52"/>
      <c r="L152" s="28"/>
      <c r="M152" s="58"/>
    </row>
    <row r="153" spans="1:13" s="2" customFormat="1" ht="39.75" customHeight="1" outlineLevel="1">
      <c r="A153" s="54"/>
      <c r="B153" s="190"/>
      <c r="C153" s="49" t="s">
        <v>719</v>
      </c>
      <c r="D153" s="49"/>
      <c r="E153" s="50"/>
      <c r="F153" s="49"/>
      <c r="G153" s="49"/>
      <c r="H153" s="52" t="s">
        <v>546</v>
      </c>
      <c r="I153" s="52" t="s">
        <v>546</v>
      </c>
      <c r="J153" s="52"/>
      <c r="K153" s="52"/>
      <c r="L153" s="28"/>
      <c r="M153" s="58"/>
    </row>
    <row r="154" spans="1:13" s="2" customFormat="1" ht="39.75" customHeight="1" outlineLevel="1">
      <c r="A154" s="54"/>
      <c r="B154" s="190"/>
      <c r="C154" s="49" t="s">
        <v>720</v>
      </c>
      <c r="D154" s="49"/>
      <c r="E154" s="50"/>
      <c r="F154" s="49"/>
      <c r="G154" s="49"/>
      <c r="H154" s="52" t="s">
        <v>546</v>
      </c>
      <c r="I154" s="52" t="s">
        <v>546</v>
      </c>
      <c r="J154" s="52"/>
      <c r="K154" s="52"/>
      <c r="L154" s="28"/>
      <c r="M154" s="58"/>
    </row>
    <row r="155" spans="1:13" ht="136.5" customHeight="1">
      <c r="A155" s="46" t="s">
        <v>303</v>
      </c>
      <c r="B155" s="190"/>
      <c r="C155" s="44" t="s">
        <v>304</v>
      </c>
      <c r="D155" s="43" t="s">
        <v>305</v>
      </c>
      <c r="E155" s="45">
        <v>0.01</v>
      </c>
      <c r="F155" s="43" t="s">
        <v>182</v>
      </c>
      <c r="G155" s="43" t="s">
        <v>132</v>
      </c>
      <c r="H155" s="48">
        <v>1</v>
      </c>
      <c r="I155" s="48">
        <v>1</v>
      </c>
      <c r="J155" s="48">
        <v>1</v>
      </c>
      <c r="K155" s="48">
        <v>1</v>
      </c>
      <c r="L155" s="28"/>
      <c r="M155" s="9" t="s">
        <v>600</v>
      </c>
    </row>
    <row r="156" spans="1:13" s="2" customFormat="1" ht="36" customHeight="1" outlineLevel="1">
      <c r="A156" s="54"/>
      <c r="B156" s="190"/>
      <c r="C156" s="49" t="s">
        <v>601</v>
      </c>
      <c r="D156" s="49"/>
      <c r="E156" s="50"/>
      <c r="F156" s="49"/>
      <c r="G156" s="49"/>
      <c r="H156" s="52" t="s">
        <v>546</v>
      </c>
      <c r="I156" s="52" t="s">
        <v>546</v>
      </c>
      <c r="J156" s="52"/>
      <c r="K156" s="52"/>
      <c r="L156" s="28"/>
      <c r="M156" s="58"/>
    </row>
    <row r="157" spans="1:13" s="2" customFormat="1" ht="33" customHeight="1" outlineLevel="1">
      <c r="A157" s="54"/>
      <c r="B157" s="190"/>
      <c r="C157" s="49" t="s">
        <v>721</v>
      </c>
      <c r="D157" s="49"/>
      <c r="E157" s="50"/>
      <c r="F157" s="49"/>
      <c r="G157" s="49"/>
      <c r="H157" s="52" t="s">
        <v>546</v>
      </c>
      <c r="I157" s="52" t="s">
        <v>546</v>
      </c>
      <c r="J157" s="52"/>
      <c r="K157" s="52"/>
      <c r="L157" s="28"/>
      <c r="M157" s="58"/>
    </row>
    <row r="158" spans="1:13" s="2" customFormat="1" ht="33" customHeight="1" outlineLevel="1">
      <c r="A158" s="54"/>
      <c r="B158" s="190"/>
      <c r="C158" s="49" t="s">
        <v>722</v>
      </c>
      <c r="D158" s="49"/>
      <c r="E158" s="50"/>
      <c r="F158" s="49"/>
      <c r="G158" s="49"/>
      <c r="H158" s="52" t="s">
        <v>546</v>
      </c>
      <c r="I158" s="52" t="s">
        <v>546</v>
      </c>
      <c r="J158" s="52"/>
      <c r="K158" s="52"/>
      <c r="L158" s="28"/>
      <c r="M158" s="58"/>
    </row>
    <row r="159" spans="1:13" s="2" customFormat="1" ht="39.75" customHeight="1" outlineLevel="1">
      <c r="A159" s="54"/>
      <c r="B159" s="190"/>
      <c r="C159" s="49" t="s">
        <v>720</v>
      </c>
      <c r="D159" s="49"/>
      <c r="E159" s="50"/>
      <c r="F159" s="49"/>
      <c r="G159" s="49"/>
      <c r="H159" s="52" t="s">
        <v>546</v>
      </c>
      <c r="I159" s="52" t="s">
        <v>546</v>
      </c>
      <c r="J159" s="52"/>
      <c r="K159" s="52"/>
      <c r="L159" s="28"/>
      <c r="M159" s="58"/>
    </row>
    <row r="160" spans="1:13" ht="120.75" customHeight="1">
      <c r="A160" s="74" t="s">
        <v>307</v>
      </c>
      <c r="B160" s="190"/>
      <c r="C160" s="67" t="s">
        <v>308</v>
      </c>
      <c r="D160" s="33" t="s">
        <v>602</v>
      </c>
      <c r="E160" s="68">
        <v>0.4</v>
      </c>
      <c r="F160" s="67" t="s">
        <v>187</v>
      </c>
      <c r="G160" s="33" t="s">
        <v>577</v>
      </c>
      <c r="H160" s="69">
        <v>1</v>
      </c>
      <c r="I160" s="69">
        <v>1</v>
      </c>
      <c r="J160" s="69">
        <v>1</v>
      </c>
      <c r="K160" s="69">
        <v>1</v>
      </c>
      <c r="L160" s="28"/>
      <c r="M160" s="9" t="s">
        <v>603</v>
      </c>
    </row>
    <row r="161" spans="1:13" s="2" customFormat="1" ht="27" customHeight="1" outlineLevel="1">
      <c r="A161" s="54"/>
      <c r="B161" s="190"/>
      <c r="C161" s="49" t="s">
        <v>604</v>
      </c>
      <c r="D161" s="49"/>
      <c r="E161" s="50"/>
      <c r="F161" s="49"/>
      <c r="G161" s="49"/>
      <c r="H161" s="52" t="s">
        <v>546</v>
      </c>
      <c r="I161" s="52" t="s">
        <v>546</v>
      </c>
      <c r="J161" s="52"/>
      <c r="K161" s="52"/>
      <c r="L161" s="28"/>
      <c r="M161" s="58"/>
    </row>
    <row r="162" spans="1:13" s="2" customFormat="1" ht="27.75" customHeight="1" outlineLevel="1">
      <c r="A162" s="54"/>
      <c r="B162" s="190"/>
      <c r="C162" s="49" t="s">
        <v>723</v>
      </c>
      <c r="D162" s="49"/>
      <c r="E162" s="50"/>
      <c r="F162" s="49"/>
      <c r="G162" s="49"/>
      <c r="H162" s="52" t="s">
        <v>546</v>
      </c>
      <c r="I162" s="52" t="s">
        <v>546</v>
      </c>
      <c r="J162" s="52"/>
      <c r="K162" s="52"/>
      <c r="L162" s="28"/>
      <c r="M162" s="58"/>
    </row>
    <row r="163" spans="1:13" s="2" customFormat="1" ht="24.75" customHeight="1" outlineLevel="1">
      <c r="A163" s="54"/>
      <c r="B163" s="190"/>
      <c r="C163" s="49" t="s">
        <v>724</v>
      </c>
      <c r="D163" s="49"/>
      <c r="E163" s="50"/>
      <c r="F163" s="49"/>
      <c r="G163" s="49"/>
      <c r="H163" s="52"/>
      <c r="I163" s="52"/>
      <c r="J163" s="52"/>
      <c r="K163" s="52"/>
      <c r="L163" s="28"/>
      <c r="M163" s="58"/>
    </row>
    <row r="164" spans="1:13" s="2" customFormat="1" ht="24.75" customHeight="1" outlineLevel="1">
      <c r="A164" s="54"/>
      <c r="B164" s="190"/>
      <c r="C164" s="49" t="s">
        <v>725</v>
      </c>
      <c r="D164" s="49"/>
      <c r="E164" s="50"/>
      <c r="F164" s="49"/>
      <c r="G164" s="49"/>
      <c r="H164" s="52"/>
      <c r="I164" s="52"/>
      <c r="J164" s="52"/>
      <c r="K164" s="52"/>
      <c r="L164" s="28"/>
      <c r="M164" s="58"/>
    </row>
    <row r="165" spans="1:13" s="2" customFormat="1" ht="24.75" customHeight="1" outlineLevel="1">
      <c r="A165" s="54"/>
      <c r="B165" s="190"/>
      <c r="C165" s="49" t="s">
        <v>726</v>
      </c>
      <c r="D165" s="49"/>
      <c r="E165" s="50"/>
      <c r="F165" s="49"/>
      <c r="G165" s="49"/>
      <c r="H165" s="52" t="s">
        <v>546</v>
      </c>
      <c r="I165" s="52" t="s">
        <v>546</v>
      </c>
      <c r="J165" s="52"/>
      <c r="K165" s="52"/>
      <c r="L165" s="28"/>
      <c r="M165" s="58"/>
    </row>
    <row r="166" spans="1:13" s="2" customFormat="1" ht="28.5" customHeight="1" outlineLevel="1">
      <c r="A166" s="54"/>
      <c r="B166" s="190"/>
      <c r="C166" s="49" t="s">
        <v>727</v>
      </c>
      <c r="D166" s="49"/>
      <c r="E166" s="50"/>
      <c r="F166" s="49"/>
      <c r="G166" s="49"/>
      <c r="H166" s="52" t="s">
        <v>546</v>
      </c>
      <c r="I166" s="52" t="s">
        <v>546</v>
      </c>
      <c r="J166" s="52"/>
      <c r="K166" s="52"/>
      <c r="L166" s="28"/>
      <c r="M166" s="58"/>
    </row>
    <row r="167" spans="1:13" ht="89.25" customHeight="1">
      <c r="A167" s="46" t="s">
        <v>310</v>
      </c>
      <c r="B167" s="190"/>
      <c r="C167" s="44" t="s">
        <v>311</v>
      </c>
      <c r="D167" s="43" t="s">
        <v>191</v>
      </c>
      <c r="E167" s="45">
        <v>0.01</v>
      </c>
      <c r="F167" s="43" t="s">
        <v>312</v>
      </c>
      <c r="G167" s="43" t="s">
        <v>605</v>
      </c>
      <c r="H167" s="48">
        <v>1</v>
      </c>
      <c r="I167" s="48">
        <v>1</v>
      </c>
      <c r="J167" s="48">
        <v>1</v>
      </c>
      <c r="K167" s="48">
        <v>1</v>
      </c>
      <c r="L167" s="28"/>
      <c r="M167" s="9" t="s">
        <v>606</v>
      </c>
    </row>
    <row r="168" spans="1:13" s="2" customFormat="1" ht="28.5" customHeight="1" outlineLevel="1">
      <c r="A168" s="54"/>
      <c r="B168" s="190"/>
      <c r="C168" s="49" t="s">
        <v>607</v>
      </c>
      <c r="D168" s="49"/>
      <c r="E168" s="50"/>
      <c r="F168" s="49"/>
      <c r="G168" s="49"/>
      <c r="H168" s="52" t="s">
        <v>546</v>
      </c>
      <c r="I168" s="52" t="s">
        <v>546</v>
      </c>
      <c r="J168" s="52"/>
      <c r="K168" s="52"/>
      <c r="L168" s="28"/>
      <c r="M168" s="58"/>
    </row>
    <row r="169" spans="1:13" s="2" customFormat="1" ht="28.5" customHeight="1" outlineLevel="1">
      <c r="A169" s="54"/>
      <c r="B169" s="190"/>
      <c r="C169" s="49" t="s">
        <v>728</v>
      </c>
      <c r="D169" s="49"/>
      <c r="E169" s="50"/>
      <c r="F169" s="49"/>
      <c r="G169" s="49"/>
      <c r="H169" s="52" t="s">
        <v>546</v>
      </c>
      <c r="I169" s="52" t="s">
        <v>546</v>
      </c>
      <c r="J169" s="52"/>
      <c r="K169" s="52"/>
      <c r="L169" s="28"/>
      <c r="M169" s="58"/>
    </row>
    <row r="170" spans="1:13" s="2" customFormat="1" ht="28.5" customHeight="1" outlineLevel="1">
      <c r="A170" s="54"/>
      <c r="B170" s="190"/>
      <c r="C170" s="49" t="s">
        <v>729</v>
      </c>
      <c r="D170" s="49"/>
      <c r="E170" s="50"/>
      <c r="F170" s="49"/>
      <c r="G170" s="49"/>
      <c r="H170" s="52"/>
      <c r="I170" s="52"/>
      <c r="J170" s="52"/>
      <c r="K170" s="52"/>
      <c r="L170" s="28"/>
      <c r="M170" s="58"/>
    </row>
    <row r="171" spans="1:13" s="2" customFormat="1" ht="40.5" customHeight="1" outlineLevel="1">
      <c r="A171" s="54"/>
      <c r="B171" s="190"/>
      <c r="C171" s="49" t="s">
        <v>720</v>
      </c>
      <c r="D171" s="49"/>
      <c r="E171" s="50"/>
      <c r="F171" s="49"/>
      <c r="G171" s="49"/>
      <c r="H171" s="52"/>
      <c r="I171" s="52"/>
      <c r="J171" s="52"/>
      <c r="K171" s="52"/>
      <c r="L171" s="28"/>
      <c r="M171" s="58"/>
    </row>
    <row r="172" spans="1:13" ht="72" customHeight="1">
      <c r="A172" s="46" t="s">
        <v>314</v>
      </c>
      <c r="B172" s="190"/>
      <c r="C172" s="44" t="s">
        <v>315</v>
      </c>
      <c r="D172" s="44" t="s">
        <v>196</v>
      </c>
      <c r="E172" s="45">
        <v>0.01</v>
      </c>
      <c r="F172" s="44" t="s">
        <v>608</v>
      </c>
      <c r="G172" s="33" t="s">
        <v>317</v>
      </c>
      <c r="H172" s="48">
        <v>1</v>
      </c>
      <c r="I172" s="48">
        <v>1</v>
      </c>
      <c r="J172" s="48">
        <v>1</v>
      </c>
      <c r="K172" s="48">
        <v>1</v>
      </c>
      <c r="L172" s="28"/>
    </row>
    <row r="173" spans="1:13" s="2" customFormat="1" ht="28.5" customHeight="1" outlineLevel="1">
      <c r="A173" s="54"/>
      <c r="B173" s="190"/>
      <c r="C173" s="75" t="s">
        <v>609</v>
      </c>
      <c r="D173" s="49"/>
      <c r="E173" s="50"/>
      <c r="F173" s="49"/>
      <c r="G173" s="49"/>
      <c r="H173" s="52" t="s">
        <v>546</v>
      </c>
      <c r="I173" s="52" t="s">
        <v>546</v>
      </c>
      <c r="J173" s="52"/>
      <c r="K173" s="52"/>
      <c r="L173" s="28"/>
      <c r="M173" s="58"/>
    </row>
    <row r="174" spans="1:13" s="2" customFormat="1" ht="28.5" customHeight="1" outlineLevel="1">
      <c r="A174" s="54"/>
      <c r="B174" s="190"/>
      <c r="C174" s="49" t="s">
        <v>730</v>
      </c>
      <c r="D174" s="49"/>
      <c r="E174" s="50"/>
      <c r="F174" s="49"/>
      <c r="G174" s="49"/>
      <c r="H174" s="52" t="s">
        <v>546</v>
      </c>
      <c r="I174" s="52" t="s">
        <v>546</v>
      </c>
      <c r="J174" s="52"/>
      <c r="K174" s="52"/>
      <c r="L174" s="28"/>
      <c r="M174" s="58"/>
    </row>
    <row r="175" spans="1:13" ht="53.25" customHeight="1">
      <c r="A175" s="46" t="s">
        <v>318</v>
      </c>
      <c r="B175" s="190"/>
      <c r="C175" s="165" t="s">
        <v>319</v>
      </c>
      <c r="D175" s="43" t="s">
        <v>320</v>
      </c>
      <c r="E175" s="45">
        <v>0.03</v>
      </c>
      <c r="F175" s="43" t="s">
        <v>321</v>
      </c>
      <c r="G175" s="43" t="s">
        <v>322</v>
      </c>
      <c r="H175" s="53">
        <f>$E176*H176+$E177*H177</f>
        <v>1</v>
      </c>
      <c r="I175" s="53">
        <f>$E176*I176+$E177*I177</f>
        <v>1</v>
      </c>
      <c r="J175" s="53">
        <f>$E176*J176+$E177*J177</f>
        <v>1</v>
      </c>
      <c r="K175" s="53">
        <f>$E176*K176+$E177*K177</f>
        <v>1</v>
      </c>
      <c r="L175" s="28"/>
    </row>
    <row r="176" spans="1:13" ht="87" customHeight="1">
      <c r="A176" s="46" t="s">
        <v>323</v>
      </c>
      <c r="B176" s="190"/>
      <c r="C176" s="165"/>
      <c r="D176" s="44" t="s">
        <v>324</v>
      </c>
      <c r="E176" s="45">
        <v>0.5</v>
      </c>
      <c r="F176" s="44" t="s">
        <v>610</v>
      </c>
      <c r="G176" s="43" t="s">
        <v>326</v>
      </c>
      <c r="H176" s="45">
        <v>1</v>
      </c>
      <c r="I176" s="45">
        <v>1</v>
      </c>
      <c r="J176" s="45">
        <v>1</v>
      </c>
      <c r="K176" s="45">
        <v>1</v>
      </c>
      <c r="L176" s="28"/>
    </row>
    <row r="177" spans="1:13" ht="72" customHeight="1">
      <c r="A177" s="46" t="s">
        <v>327</v>
      </c>
      <c r="B177" s="190"/>
      <c r="C177" s="165"/>
      <c r="D177" s="44" t="s">
        <v>328</v>
      </c>
      <c r="E177" s="45">
        <v>0.5</v>
      </c>
      <c r="F177" s="44" t="s">
        <v>611</v>
      </c>
      <c r="G177" s="44" t="s">
        <v>612</v>
      </c>
      <c r="H177" s="53">
        <f>IF(H178&lt;H179,0,1)</f>
        <v>1</v>
      </c>
      <c r="I177" s="53">
        <f>IF(I178&lt;I179,0,1)</f>
        <v>1</v>
      </c>
      <c r="J177" s="53">
        <f>IF(J178&lt;J179,0,1)</f>
        <v>1</v>
      </c>
      <c r="K177" s="53">
        <f>IF(K178&lt;K179,0,1)</f>
        <v>1</v>
      </c>
      <c r="L177" s="28"/>
      <c r="M177" s="9" t="s">
        <v>613</v>
      </c>
    </row>
    <row r="178" spans="1:13" ht="35.25" customHeight="1">
      <c r="A178" s="46" t="s">
        <v>331</v>
      </c>
      <c r="B178" s="190"/>
      <c r="C178" s="165"/>
      <c r="D178" s="43" t="s">
        <v>332</v>
      </c>
      <c r="E178" s="45" t="s">
        <v>12</v>
      </c>
      <c r="F178" s="43" t="s">
        <v>333</v>
      </c>
      <c r="G178" s="43" t="s">
        <v>334</v>
      </c>
      <c r="H178" s="48">
        <v>20</v>
      </c>
      <c r="I178" s="48">
        <v>1</v>
      </c>
      <c r="J178" s="48">
        <v>1</v>
      </c>
      <c r="K178" s="48">
        <v>1</v>
      </c>
      <c r="L178" s="28"/>
      <c r="M178" s="9" t="s">
        <v>614</v>
      </c>
    </row>
    <row r="179" spans="1:13" ht="38.25" customHeight="1">
      <c r="A179" s="46" t="s">
        <v>335</v>
      </c>
      <c r="B179" s="190"/>
      <c r="C179" s="165"/>
      <c r="D179" s="43" t="s">
        <v>336</v>
      </c>
      <c r="E179" s="45" t="s">
        <v>12</v>
      </c>
      <c r="F179" s="43" t="s">
        <v>337</v>
      </c>
      <c r="G179" s="43" t="s">
        <v>334</v>
      </c>
      <c r="H179" s="48">
        <v>20</v>
      </c>
      <c r="I179" s="48">
        <v>1</v>
      </c>
      <c r="J179" s="48">
        <v>1</v>
      </c>
      <c r="K179" s="48">
        <v>1</v>
      </c>
      <c r="L179" s="28"/>
      <c r="M179" s="9" t="s">
        <v>615</v>
      </c>
    </row>
    <row r="180" spans="1:13" s="2" customFormat="1" ht="28.5" customHeight="1" outlineLevel="1">
      <c r="A180" s="54"/>
      <c r="B180" s="190"/>
      <c r="C180" s="75" t="s">
        <v>616</v>
      </c>
      <c r="D180" s="49"/>
      <c r="E180" s="50"/>
      <c r="F180" s="49"/>
      <c r="G180" s="49"/>
      <c r="H180" s="52" t="s">
        <v>546</v>
      </c>
      <c r="I180" s="52" t="s">
        <v>546</v>
      </c>
      <c r="J180" s="52"/>
      <c r="K180" s="52"/>
      <c r="L180" s="28"/>
      <c r="M180" s="58"/>
    </row>
    <row r="181" spans="1:13" s="2" customFormat="1" ht="36.75" customHeight="1" outlineLevel="1">
      <c r="A181" s="54"/>
      <c r="B181" s="190"/>
      <c r="C181" s="49" t="s">
        <v>731</v>
      </c>
      <c r="D181" s="49"/>
      <c r="E181" s="50"/>
      <c r="F181" s="49"/>
      <c r="G181" s="49"/>
      <c r="H181" s="52"/>
      <c r="I181" s="52"/>
      <c r="J181" s="52"/>
      <c r="K181" s="52"/>
      <c r="L181" s="28"/>
      <c r="M181" s="58"/>
    </row>
    <row r="182" spans="1:13" s="2" customFormat="1" ht="36.75" customHeight="1" outlineLevel="1">
      <c r="A182" s="54"/>
      <c r="B182" s="190"/>
      <c r="C182" s="49" t="s">
        <v>732</v>
      </c>
      <c r="D182" s="49"/>
      <c r="E182" s="50"/>
      <c r="F182" s="49"/>
      <c r="G182" s="49"/>
      <c r="H182" s="52"/>
      <c r="I182" s="52"/>
      <c r="J182" s="52"/>
      <c r="K182" s="52"/>
      <c r="L182" s="28"/>
      <c r="M182" s="58"/>
    </row>
    <row r="183" spans="1:13" s="2" customFormat="1" ht="36.75" customHeight="1" outlineLevel="1">
      <c r="A183" s="54"/>
      <c r="B183" s="190"/>
      <c r="C183" s="49" t="s">
        <v>733</v>
      </c>
      <c r="D183" s="49"/>
      <c r="E183" s="50"/>
      <c r="F183" s="49"/>
      <c r="G183" s="49"/>
      <c r="H183" s="52"/>
      <c r="I183" s="52"/>
      <c r="J183" s="52"/>
      <c r="K183" s="52"/>
      <c r="L183" s="28"/>
      <c r="M183" s="58"/>
    </row>
    <row r="184" spans="1:13" s="2" customFormat="1" ht="36.75" customHeight="1" outlineLevel="1">
      <c r="A184" s="54"/>
      <c r="B184" s="190"/>
      <c r="C184" s="49" t="s">
        <v>734</v>
      </c>
      <c r="D184" s="49"/>
      <c r="E184" s="50"/>
      <c r="F184" s="49"/>
      <c r="G184" s="49"/>
      <c r="H184" s="52"/>
      <c r="I184" s="52"/>
      <c r="J184" s="52"/>
      <c r="K184" s="52"/>
      <c r="L184" s="28"/>
      <c r="M184" s="58"/>
    </row>
    <row r="185" spans="1:13" s="2" customFormat="1" ht="28.5" customHeight="1" outlineLevel="1">
      <c r="A185" s="54"/>
      <c r="B185" s="190"/>
      <c r="C185" s="49" t="s">
        <v>735</v>
      </c>
      <c r="D185" s="49"/>
      <c r="E185" s="50"/>
      <c r="F185" s="49"/>
      <c r="G185" s="49"/>
      <c r="H185" s="52"/>
      <c r="I185" s="52"/>
      <c r="J185" s="52"/>
      <c r="K185" s="52"/>
      <c r="L185" s="28"/>
      <c r="M185" s="58"/>
    </row>
    <row r="186" spans="1:13" s="2" customFormat="1" ht="28.5" customHeight="1" outlineLevel="1">
      <c r="A186" s="54"/>
      <c r="B186" s="190"/>
      <c r="C186" s="49" t="s">
        <v>736</v>
      </c>
      <c r="D186" s="49"/>
      <c r="E186" s="50"/>
      <c r="F186" s="49"/>
      <c r="G186" s="49"/>
      <c r="H186" s="52"/>
      <c r="I186" s="52"/>
      <c r="J186" s="52"/>
      <c r="K186" s="52"/>
      <c r="L186" s="28"/>
      <c r="M186" s="58"/>
    </row>
    <row r="187" spans="1:13" ht="97.5" customHeight="1">
      <c r="A187" s="46" t="s">
        <v>338</v>
      </c>
      <c r="B187" s="190"/>
      <c r="C187" s="165" t="s">
        <v>339</v>
      </c>
      <c r="D187" s="187" t="s">
        <v>200</v>
      </c>
      <c r="E187" s="45">
        <v>0.01</v>
      </c>
      <c r="F187" s="44" t="s">
        <v>617</v>
      </c>
      <c r="G187" s="44" t="s">
        <v>618</v>
      </c>
      <c r="H187" s="53">
        <f>H188/100</f>
        <v>1</v>
      </c>
      <c r="I187" s="53">
        <f>I188/100</f>
        <v>1</v>
      </c>
      <c r="J187" s="53">
        <f>J188/100</f>
        <v>1</v>
      </c>
      <c r="K187" s="53">
        <f>K188/100</f>
        <v>1</v>
      </c>
      <c r="L187" s="28"/>
      <c r="M187" s="9" t="s">
        <v>619</v>
      </c>
    </row>
    <row r="188" spans="1:13" ht="119.25" customHeight="1">
      <c r="A188" s="46" t="s">
        <v>341</v>
      </c>
      <c r="B188" s="170"/>
      <c r="C188" s="165"/>
      <c r="D188" s="165"/>
      <c r="E188" s="45" t="s">
        <v>12</v>
      </c>
      <c r="F188" s="43" t="s">
        <v>204</v>
      </c>
      <c r="G188" s="43" t="s">
        <v>205</v>
      </c>
      <c r="H188" s="48">
        <v>100</v>
      </c>
      <c r="I188" s="48">
        <v>100</v>
      </c>
      <c r="J188" s="48">
        <v>100</v>
      </c>
      <c r="K188" s="48">
        <v>100</v>
      </c>
      <c r="L188" s="28"/>
    </row>
    <row r="189" spans="1:13" ht="30.75" customHeight="1" outlineLevel="1">
      <c r="A189" s="54"/>
      <c r="B189" s="170"/>
      <c r="C189" s="75" t="s">
        <v>620</v>
      </c>
      <c r="D189" s="49"/>
      <c r="E189" s="50"/>
      <c r="F189" s="49"/>
      <c r="G189" s="49"/>
      <c r="H189" s="52"/>
      <c r="I189" s="52"/>
      <c r="J189" s="52"/>
      <c r="K189" s="52"/>
      <c r="L189" s="28"/>
    </row>
    <row r="190" spans="1:13" ht="30.75" customHeight="1" outlineLevel="1">
      <c r="A190" s="54"/>
      <c r="B190" s="170"/>
      <c r="C190" s="49" t="s">
        <v>737</v>
      </c>
      <c r="D190" s="49"/>
      <c r="E190" s="50"/>
      <c r="F190" s="49"/>
      <c r="G190" s="49"/>
      <c r="H190" s="52"/>
      <c r="I190" s="52"/>
      <c r="J190" s="52"/>
      <c r="K190" s="52"/>
      <c r="L190" s="28"/>
    </row>
    <row r="191" spans="1:13" ht="30.75" customHeight="1" outlineLevel="1">
      <c r="A191" s="54"/>
      <c r="B191" s="170"/>
      <c r="C191" s="49" t="s">
        <v>738</v>
      </c>
      <c r="D191" s="49"/>
      <c r="E191" s="50"/>
      <c r="F191" s="49"/>
      <c r="G191" s="49"/>
      <c r="H191" s="52"/>
      <c r="I191" s="52"/>
      <c r="J191" s="52"/>
      <c r="K191" s="52"/>
      <c r="L191" s="28"/>
    </row>
    <row r="192" spans="1:13" ht="30.75" customHeight="1" outlineLevel="1">
      <c r="A192" s="54"/>
      <c r="B192" s="170"/>
      <c r="C192" s="49" t="s">
        <v>739</v>
      </c>
      <c r="D192" s="49"/>
      <c r="E192" s="50"/>
      <c r="F192" s="49"/>
      <c r="G192" s="49"/>
      <c r="H192" s="52"/>
      <c r="I192" s="52"/>
      <c r="J192" s="52"/>
      <c r="K192" s="52"/>
      <c r="L192" s="28"/>
    </row>
    <row r="193" spans="1:13" ht="30.75" customHeight="1" outlineLevel="1">
      <c r="A193" s="54"/>
      <c r="B193" s="170"/>
      <c r="C193" s="49" t="s">
        <v>740</v>
      </c>
      <c r="D193" s="49"/>
      <c r="E193" s="50"/>
      <c r="F193" s="49"/>
      <c r="G193" s="49"/>
      <c r="H193" s="52"/>
      <c r="I193" s="52"/>
      <c r="J193" s="52"/>
      <c r="K193" s="52"/>
      <c r="L193" s="28"/>
    </row>
    <row r="194" spans="1:13" ht="30.75" customHeight="1" outlineLevel="1">
      <c r="A194" s="54"/>
      <c r="B194" s="170"/>
      <c r="C194" s="49" t="s">
        <v>741</v>
      </c>
      <c r="D194" s="49"/>
      <c r="E194" s="50"/>
      <c r="F194" s="49"/>
      <c r="G194" s="49"/>
      <c r="H194" s="52"/>
      <c r="I194" s="52"/>
      <c r="J194" s="52"/>
      <c r="K194" s="52"/>
      <c r="L194" s="28"/>
    </row>
    <row r="195" spans="1:13" ht="236.25" customHeight="1">
      <c r="A195" s="46" t="s">
        <v>342</v>
      </c>
      <c r="B195" s="170"/>
      <c r="C195" s="44" t="s">
        <v>207</v>
      </c>
      <c r="D195" s="44" t="s">
        <v>208</v>
      </c>
      <c r="E195" s="45">
        <v>0.01</v>
      </c>
      <c r="F195" s="44" t="s">
        <v>621</v>
      </c>
      <c r="G195" s="44" t="s">
        <v>585</v>
      </c>
      <c r="H195" s="48">
        <v>1</v>
      </c>
      <c r="I195" s="48">
        <v>1</v>
      </c>
      <c r="J195" s="48">
        <v>1</v>
      </c>
      <c r="K195" s="48">
        <v>1</v>
      </c>
      <c r="L195" s="28"/>
      <c r="M195" s="86" t="s">
        <v>622</v>
      </c>
    </row>
    <row r="196" spans="1:13" ht="30.75" customHeight="1" outlineLevel="1">
      <c r="A196" s="54"/>
      <c r="B196" s="76"/>
      <c r="C196" s="75" t="s">
        <v>623</v>
      </c>
      <c r="D196" s="49"/>
      <c r="E196" s="50"/>
      <c r="F196" s="49"/>
      <c r="G196" s="49"/>
      <c r="H196" s="52"/>
      <c r="I196" s="52"/>
      <c r="J196" s="52"/>
      <c r="K196" s="52"/>
      <c r="L196" s="28"/>
    </row>
    <row r="197" spans="1:13" ht="40.5" customHeight="1" outlineLevel="1">
      <c r="A197" s="54"/>
      <c r="B197" s="76"/>
      <c r="C197" s="49" t="s">
        <v>742</v>
      </c>
      <c r="D197" s="49"/>
      <c r="E197" s="50"/>
      <c r="F197" s="49"/>
      <c r="G197" s="49"/>
      <c r="H197" s="52"/>
      <c r="I197" s="52"/>
      <c r="J197" s="52"/>
      <c r="K197" s="52"/>
      <c r="L197" s="28"/>
    </row>
    <row r="198" spans="1:13" ht="30.75" customHeight="1" outlineLevel="1">
      <c r="A198" s="54"/>
      <c r="B198" s="76"/>
      <c r="C198" s="49" t="s">
        <v>743</v>
      </c>
      <c r="D198" s="49"/>
      <c r="E198" s="50"/>
      <c r="F198" s="49"/>
      <c r="G198" s="49"/>
      <c r="H198" s="52"/>
      <c r="I198" s="52"/>
      <c r="J198" s="52"/>
      <c r="K198" s="52"/>
      <c r="L198" s="28"/>
    </row>
    <row r="199" spans="1:13" ht="290.25" customHeight="1">
      <c r="A199" s="62" t="s">
        <v>344</v>
      </c>
      <c r="B199" s="77" t="s">
        <v>345</v>
      </c>
      <c r="C199" s="43" t="s">
        <v>346</v>
      </c>
      <c r="D199" s="44" t="s">
        <v>347</v>
      </c>
      <c r="E199" s="45">
        <v>0.01</v>
      </c>
      <c r="F199" s="44" t="s">
        <v>348</v>
      </c>
      <c r="G199" s="43" t="s">
        <v>132</v>
      </c>
      <c r="H199" s="48">
        <v>1</v>
      </c>
      <c r="I199" s="48">
        <v>1</v>
      </c>
      <c r="J199" s="48">
        <v>1</v>
      </c>
      <c r="K199" s="48">
        <v>1</v>
      </c>
      <c r="L199" s="28"/>
    </row>
    <row r="200" spans="1:13" ht="35.25" customHeight="1" outlineLevel="1">
      <c r="A200" s="54"/>
      <c r="B200" s="76"/>
      <c r="C200" s="75" t="s">
        <v>624</v>
      </c>
      <c r="D200" s="49"/>
      <c r="E200" s="50"/>
      <c r="F200" s="49"/>
      <c r="G200" s="49"/>
      <c r="H200" s="52"/>
      <c r="I200" s="52"/>
      <c r="J200" s="52"/>
      <c r="K200" s="52"/>
      <c r="L200" s="28"/>
    </row>
    <row r="201" spans="1:13" ht="32.25" customHeight="1" outlineLevel="1">
      <c r="A201" s="54"/>
      <c r="B201" s="76"/>
      <c r="C201" s="49" t="s">
        <v>744</v>
      </c>
      <c r="D201" s="49"/>
      <c r="E201" s="50"/>
      <c r="F201" s="49"/>
      <c r="G201" s="49"/>
      <c r="H201" s="52"/>
      <c r="I201" s="52"/>
      <c r="J201" s="52"/>
      <c r="K201" s="52"/>
      <c r="L201" s="28"/>
    </row>
    <row r="202" spans="1:13" ht="32.25" customHeight="1" outlineLevel="1">
      <c r="A202" s="54"/>
      <c r="B202" s="76"/>
      <c r="C202" s="49" t="s">
        <v>745</v>
      </c>
      <c r="D202" s="49"/>
      <c r="E202" s="50"/>
      <c r="F202" s="49"/>
      <c r="G202" s="49"/>
      <c r="H202" s="52"/>
      <c r="I202" s="52"/>
      <c r="J202" s="52"/>
      <c r="K202" s="52"/>
      <c r="L202" s="28"/>
    </row>
    <row r="203" spans="1:13" ht="32.25" customHeight="1" outlineLevel="1">
      <c r="A203" s="54"/>
      <c r="B203" s="76"/>
      <c r="C203" s="49" t="s">
        <v>746</v>
      </c>
      <c r="D203" s="49"/>
      <c r="E203" s="50"/>
      <c r="F203" s="49"/>
      <c r="G203" s="49"/>
      <c r="H203" s="52"/>
      <c r="I203" s="52"/>
      <c r="J203" s="52"/>
      <c r="K203" s="52"/>
      <c r="L203" s="28"/>
    </row>
    <row r="204" spans="1:13" ht="192.75" customHeight="1">
      <c r="A204" s="78" t="s">
        <v>349</v>
      </c>
      <c r="B204" s="79" t="s">
        <v>350</v>
      </c>
      <c r="C204" s="44" t="s">
        <v>351</v>
      </c>
      <c r="D204" s="44" t="s">
        <v>352</v>
      </c>
      <c r="E204" s="45">
        <v>0.01</v>
      </c>
      <c r="F204" s="44" t="s">
        <v>625</v>
      </c>
      <c r="G204" s="43" t="s">
        <v>354</v>
      </c>
      <c r="H204" s="48">
        <v>1</v>
      </c>
      <c r="I204" s="48">
        <v>1</v>
      </c>
      <c r="J204" s="48">
        <v>1</v>
      </c>
      <c r="K204" s="48">
        <v>1</v>
      </c>
      <c r="L204" s="28"/>
    </row>
    <row r="205" spans="1:13" ht="32.25" customHeight="1" outlineLevel="1">
      <c r="A205" s="54"/>
      <c r="B205" s="76"/>
      <c r="C205" s="75" t="s">
        <v>626</v>
      </c>
      <c r="D205" s="49"/>
      <c r="E205" s="50"/>
      <c r="F205" s="49"/>
      <c r="G205" s="49"/>
      <c r="H205" s="52"/>
      <c r="I205" s="52"/>
      <c r="J205" s="52"/>
      <c r="K205" s="52"/>
      <c r="L205" s="28"/>
    </row>
    <row r="206" spans="1:13" ht="32.25" customHeight="1" outlineLevel="1">
      <c r="A206" s="54"/>
      <c r="B206" s="76"/>
      <c r="C206" s="49" t="s">
        <v>747</v>
      </c>
      <c r="D206" s="49"/>
      <c r="E206" s="50"/>
      <c r="F206" s="49"/>
      <c r="G206" s="49"/>
      <c r="H206" s="52"/>
      <c r="I206" s="52"/>
      <c r="J206" s="52"/>
      <c r="K206" s="52"/>
      <c r="L206" s="28"/>
    </row>
    <row r="207" spans="1:13" ht="32.25" customHeight="1" outlineLevel="1">
      <c r="A207" s="54"/>
      <c r="B207" s="76"/>
      <c r="C207" s="49" t="s">
        <v>748</v>
      </c>
      <c r="D207" s="49"/>
      <c r="E207" s="50"/>
      <c r="F207" s="49"/>
      <c r="G207" s="49"/>
      <c r="H207" s="52"/>
      <c r="I207" s="52"/>
      <c r="J207" s="52"/>
      <c r="K207" s="52"/>
      <c r="L207" s="28"/>
    </row>
    <row r="208" spans="1:13" ht="408.75" customHeight="1">
      <c r="A208" s="78" t="s">
        <v>211</v>
      </c>
      <c r="B208" s="79" t="s">
        <v>355</v>
      </c>
      <c r="C208" s="80" t="s">
        <v>627</v>
      </c>
      <c r="D208" s="80" t="s">
        <v>214</v>
      </c>
      <c r="E208" s="45">
        <v>0.05</v>
      </c>
      <c r="F208" s="44" t="s">
        <v>628</v>
      </c>
      <c r="G208" s="43" t="s">
        <v>64</v>
      </c>
      <c r="H208" s="48">
        <v>1</v>
      </c>
      <c r="I208" s="48">
        <v>1</v>
      </c>
      <c r="J208" s="48">
        <v>1</v>
      </c>
      <c r="K208" s="48">
        <v>1</v>
      </c>
      <c r="L208" s="28"/>
    </row>
    <row r="209" spans="1:12" ht="32.25" customHeight="1" outlineLevel="1">
      <c r="A209" s="54"/>
      <c r="B209" s="76"/>
      <c r="C209" s="75" t="s">
        <v>629</v>
      </c>
      <c r="D209" s="49"/>
      <c r="E209" s="50"/>
      <c r="F209" s="49"/>
      <c r="G209" s="49"/>
      <c r="H209" s="52"/>
      <c r="I209" s="52"/>
      <c r="J209" s="52"/>
      <c r="K209" s="52"/>
      <c r="L209" s="28"/>
    </row>
    <row r="210" spans="1:12" ht="32.25" customHeight="1" outlineLevel="1">
      <c r="A210" s="54"/>
      <c r="B210" s="76"/>
      <c r="C210" s="49" t="s">
        <v>749</v>
      </c>
      <c r="D210" s="49"/>
      <c r="E210" s="50"/>
      <c r="F210" s="49"/>
      <c r="G210" s="49"/>
      <c r="H210" s="52"/>
      <c r="I210" s="52"/>
      <c r="J210" s="52"/>
      <c r="K210" s="52"/>
      <c r="L210" s="28"/>
    </row>
    <row r="211" spans="1:12" ht="36" customHeight="1" outlineLevel="1">
      <c r="A211" s="54"/>
      <c r="B211" s="76"/>
      <c r="C211" s="49" t="s">
        <v>750</v>
      </c>
      <c r="D211" s="49"/>
      <c r="E211" s="50"/>
      <c r="F211" s="49"/>
      <c r="G211" s="49"/>
      <c r="H211" s="52"/>
      <c r="I211" s="52"/>
      <c r="J211" s="52"/>
      <c r="K211" s="52"/>
      <c r="L211" s="28"/>
    </row>
    <row r="212" spans="1:12" ht="54" customHeight="1">
      <c r="A212" s="81" t="s">
        <v>357</v>
      </c>
      <c r="B212" s="82" t="s">
        <v>358</v>
      </c>
      <c r="C212" s="83" t="s">
        <v>359</v>
      </c>
      <c r="D212" s="84" t="s">
        <v>360</v>
      </c>
      <c r="E212" s="85">
        <v>0.05</v>
      </c>
      <c r="F212" s="84" t="s">
        <v>630</v>
      </c>
      <c r="G212" s="43" t="s">
        <v>64</v>
      </c>
      <c r="H212" s="48">
        <v>1</v>
      </c>
      <c r="I212" s="48">
        <v>1</v>
      </c>
      <c r="J212" s="48">
        <v>1</v>
      </c>
      <c r="K212" s="48">
        <v>1</v>
      </c>
      <c r="L212" s="28"/>
    </row>
    <row r="213" spans="1:12" ht="32.25" customHeight="1" outlineLevel="1">
      <c r="A213" s="54"/>
      <c r="B213" s="76"/>
      <c r="C213" s="75" t="s">
        <v>631</v>
      </c>
      <c r="D213" s="49"/>
      <c r="E213" s="50"/>
      <c r="F213" s="49"/>
      <c r="G213" s="49"/>
      <c r="H213" s="52"/>
      <c r="I213" s="52"/>
      <c r="J213" s="52"/>
      <c r="K213" s="52"/>
      <c r="L213" s="28"/>
    </row>
    <row r="214" spans="1:12" ht="32.25" customHeight="1" outlineLevel="1">
      <c r="A214" s="54"/>
      <c r="B214" s="76"/>
      <c r="C214" s="49" t="s">
        <v>751</v>
      </c>
      <c r="D214" s="49"/>
      <c r="E214" s="50"/>
      <c r="F214" s="49"/>
      <c r="G214" s="49"/>
      <c r="H214" s="52"/>
      <c r="I214" s="52"/>
      <c r="J214" s="52"/>
      <c r="K214" s="52"/>
      <c r="L214" s="28"/>
    </row>
  </sheetData>
  <mergeCells count="19">
    <mergeCell ref="D187:D188"/>
    <mergeCell ref="M12:M16"/>
    <mergeCell ref="M20:M21"/>
    <mergeCell ref="B79:B87"/>
    <mergeCell ref="B113:B195"/>
    <mergeCell ref="C17:C19"/>
    <mergeCell ref="C26:C28"/>
    <mergeCell ref="C36:C38"/>
    <mergeCell ref="C56:C58"/>
    <mergeCell ref="C114:C115"/>
    <mergeCell ref="C175:C179"/>
    <mergeCell ref="C187:C188"/>
    <mergeCell ref="E6:F6"/>
    <mergeCell ref="E7:F7"/>
    <mergeCell ref="E8:F8"/>
    <mergeCell ref="A11:A16"/>
    <mergeCell ref="B10:B78"/>
    <mergeCell ref="D11:D16"/>
    <mergeCell ref="D22:D25"/>
  </mergeCells>
  <dataValidations count="4">
    <dataValidation type="list" allowBlank="1" showInputMessage="1" showErrorMessage="1" sqref="C2">
      <formula1>$M$1:$M$3</formula1>
    </dataValidation>
    <dataValidation type="list" allowBlank="1" showInputMessage="1" showErrorMessage="1" sqref="C3">
      <formula1>$M$4:$M$5</formula1>
    </dataValidation>
    <dataValidation type="list" allowBlank="1" showInputMessage="1" showErrorMessage="1" sqref="H11:K11 H22:K22 H32:K32 H50:K50 H67:K67 H73:K73 H80:K80 H87:K87 H92:K92 H98:K98 H104:K104 H115:K115 H124:K124 H130:K130 H136:K136 H143:K143 H150:K150 H155:K155 H160:K160 H167:K167 H172:K172 H27:K28 H37:K38 H57:K58 J33:K35 J62:K66 H195:K214 J71:K72">
      <formula1>"0,1"</formula1>
    </dataValidation>
    <dataValidation type="list" allowBlank="1" showInputMessage="1" showErrorMessage="1" sqref="H176:K176">
      <formula1>#REF!</formula1>
    </dataValidation>
  </dataValidations>
  <pageMargins left="0.7" right="0.7" top="0.75" bottom="0.75" header="0.3" footer="0.3"/>
  <pageSetup paperSize="8" scale="48" orientation="landscape" r:id="rId1"/>
  <colBreaks count="1" manualBreakCount="1">
    <brk id="12"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7" master="" otherUserPermission="visible"/>
  <rangeList sheetStid="8" master="" otherUserPermission="visible"/>
  <rangeList sheetStid="4" master="" otherUserPermission="visible"/>
  <rangeList sheetStid="9"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2</vt:i4>
      </vt:variant>
    </vt:vector>
  </HeadingPairs>
  <TitlesOfParts>
    <vt:vector size="8" baseType="lpstr">
      <vt:lpstr>МО+бесхоз</vt:lpstr>
      <vt:lpstr>ТСО</vt:lpstr>
      <vt:lpstr>экс-ТСО</vt:lpstr>
      <vt:lpstr>приложение к акту готовности</vt:lpstr>
      <vt:lpstr>потребители</vt:lpstr>
      <vt:lpstr>Чек-лист ТСО</vt:lpstr>
      <vt:lpstr>'приложение к акту готовности'!Область_печати</vt:lpstr>
      <vt:lpstr>'Чек-лист ТСО'!Область_печати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Абрамова Ольга Олеговна</dc:creator>
  <cp:lastModifiedBy>Абрамова Ольга Олеговна</cp:lastModifiedBy>
  <cp:lastPrinted>2024-12-15T14:26:00Z</cp:lastPrinted>
  <dcterms:created xsi:type="dcterms:W3CDTF">2015-06-05T18:19:00Z</dcterms:created>
  <dcterms:modified xsi:type="dcterms:W3CDTF">2024-12-22T10:57:57Z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543307FBA0624589AF910E29C44E3811_12</vt:lpwstr>
  </property>
  <property fmtid="{D5CDD505-2E9C-101B-9397-08002B2CF9AE}" pid="3" name="KSOProductBuildVer">
    <vt:lpwstr>1049-12.2.0.19307</vt:lpwstr>
  </property>
</Properties>
</file>