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ova\Desktop\ОТЧЕТНОСТЬ\2024 год\Бухгалтерский отчет 2024 год\"/>
    </mc:Choice>
  </mc:AlternateContent>
  <bookViews>
    <workbookView xWindow="0" yWindow="0" windowWidth="28800" windowHeight="12300"/>
  </bookViews>
  <sheets>
    <sheet name="Раздел 10-1" sheetId="1" r:id="rId1"/>
    <sheet name="Раздел 10-2" sheetId="2" r:id="rId2"/>
    <sheet name="Раздел 10-3" sheetId="3" r:id="rId3"/>
    <sheet name="Раздел 10-4" sheetId="4" r:id="rId4"/>
    <sheet name="Раздел 10-5" sheetId="5" r:id="rId5"/>
    <sheet name="Раздел 10-6" sheetId="6" r:id="rId6"/>
    <sheet name="Раздел 10-7" sheetId="7" r:id="rId7"/>
  </sheets>
  <calcPr calcId="162913"/>
</workbook>
</file>

<file path=xl/calcChain.xml><?xml version="1.0" encoding="utf-8"?>
<calcChain xmlns="http://schemas.openxmlformats.org/spreadsheetml/2006/main">
  <c r="D30" i="7" l="1"/>
  <c r="F22" i="7"/>
  <c r="E22" i="7"/>
  <c r="F19" i="7"/>
  <c r="K46" i="1" s="1"/>
  <c r="K44" i="1" s="1"/>
  <c r="E19" i="7"/>
  <c r="F14" i="7"/>
  <c r="E14" i="7"/>
  <c r="D14" i="7"/>
  <c r="D11" i="7"/>
  <c r="F6" i="7"/>
  <c r="E6" i="7"/>
  <c r="D6" i="7"/>
  <c r="D36" i="6"/>
  <c r="F35" i="6"/>
  <c r="E35" i="6"/>
  <c r="D35" i="6"/>
  <c r="F29" i="6"/>
  <c r="E29" i="6"/>
  <c r="D29" i="6"/>
  <c r="F12" i="6"/>
  <c r="E12" i="6"/>
  <c r="D12" i="6"/>
  <c r="F6" i="6"/>
  <c r="E6" i="6"/>
  <c r="I37" i="1" s="1"/>
  <c r="D6" i="6"/>
  <c r="F15" i="5"/>
  <c r="E15" i="5"/>
  <c r="D15" i="5"/>
  <c r="D8" i="5" s="1"/>
  <c r="F9" i="5"/>
  <c r="E9" i="5"/>
  <c r="D9" i="5"/>
  <c r="F8" i="5"/>
  <c r="E8" i="5"/>
  <c r="F18" i="4"/>
  <c r="E18" i="4"/>
  <c r="E8" i="4" s="1"/>
  <c r="I46" i="1" s="1"/>
  <c r="D18" i="4"/>
  <c r="D8" i="4" s="1"/>
  <c r="F9" i="4"/>
  <c r="E9" i="4"/>
  <c r="F8" i="4"/>
  <c r="D57" i="3"/>
  <c r="L56" i="3"/>
  <c r="K56" i="3"/>
  <c r="H56" i="3"/>
  <c r="F56" i="3"/>
  <c r="D56" i="3"/>
  <c r="D55" i="3"/>
  <c r="D54" i="3"/>
  <c r="L50" i="3"/>
  <c r="K50" i="3"/>
  <c r="K45" i="3" s="1"/>
  <c r="L46" i="3"/>
  <c r="K46" i="3"/>
  <c r="H46" i="3"/>
  <c r="H45" i="3" s="1"/>
  <c r="L45" i="3"/>
  <c r="F45" i="3"/>
  <c r="D45" i="3"/>
  <c r="D44" i="3"/>
  <c r="D43" i="3"/>
  <c r="D42" i="3"/>
  <c r="D41" i="3"/>
  <c r="D40" i="3"/>
  <c r="D39" i="3"/>
  <c r="D38" i="3"/>
  <c r="L37" i="3"/>
  <c r="L36" i="3" s="1"/>
  <c r="K37" i="3"/>
  <c r="K36" i="3" s="1"/>
  <c r="G37" i="3"/>
  <c r="F37" i="3"/>
  <c r="E37" i="3"/>
  <c r="D37" i="3" s="1"/>
  <c r="G36" i="3"/>
  <c r="F36" i="3"/>
  <c r="D35" i="3"/>
  <c r="D34" i="3"/>
  <c r="D33" i="3"/>
  <c r="D32" i="3"/>
  <c r="D31" i="3"/>
  <c r="D30" i="3"/>
  <c r="L29" i="3"/>
  <c r="K29" i="3"/>
  <c r="G29" i="3"/>
  <c r="G10" i="3" s="1"/>
  <c r="G9" i="3" s="1"/>
  <c r="E29" i="3"/>
  <c r="D29" i="3" s="1"/>
  <c r="D28" i="3"/>
  <c r="D27" i="3"/>
  <c r="D26" i="3"/>
  <c r="D25" i="3"/>
  <c r="L24" i="3"/>
  <c r="K24" i="3"/>
  <c r="G24" i="3"/>
  <c r="F24" i="3"/>
  <c r="E24" i="3"/>
  <c r="D24" i="3"/>
  <c r="D23" i="3"/>
  <c r="D22" i="3"/>
  <c r="D21" i="3"/>
  <c r="L20" i="3"/>
  <c r="K20" i="3"/>
  <c r="H20" i="3"/>
  <c r="G20" i="3"/>
  <c r="F20" i="3"/>
  <c r="E20" i="3"/>
  <c r="D20" i="3" s="1"/>
  <c r="D19" i="3"/>
  <c r="D18" i="3"/>
  <c r="L17" i="3"/>
  <c r="K17" i="3"/>
  <c r="G17" i="3"/>
  <c r="E17" i="3"/>
  <c r="D17" i="3" s="1"/>
  <c r="D16" i="3"/>
  <c r="D15" i="3"/>
  <c r="D14" i="3"/>
  <c r="D13" i="3"/>
  <c r="D12" i="3"/>
  <c r="L11" i="3"/>
  <c r="K11" i="3"/>
  <c r="H11" i="3"/>
  <c r="G11" i="3"/>
  <c r="F11" i="3"/>
  <c r="F10" i="3" s="1"/>
  <c r="F9" i="3" s="1"/>
  <c r="E11" i="3"/>
  <c r="D11" i="3" s="1"/>
  <c r="H10" i="3"/>
  <c r="H9" i="3" s="1"/>
  <c r="D99" i="2"/>
  <c r="L91" i="2"/>
  <c r="K91" i="2"/>
  <c r="L81" i="2"/>
  <c r="K81" i="2"/>
  <c r="K67" i="2" s="1"/>
  <c r="I81" i="2"/>
  <c r="L76" i="2"/>
  <c r="K76" i="2"/>
  <c r="I76" i="2"/>
  <c r="L68" i="2"/>
  <c r="K68" i="2"/>
  <c r="I68" i="2"/>
  <c r="I67" i="2" s="1"/>
  <c r="L67" i="2"/>
  <c r="H67" i="2"/>
  <c r="D65" i="2"/>
  <c r="D63" i="2"/>
  <c r="D62" i="2"/>
  <c r="D61" i="2"/>
  <c r="L60" i="2"/>
  <c r="K60" i="2"/>
  <c r="H60" i="2"/>
  <c r="G60" i="2"/>
  <c r="D60" i="2"/>
  <c r="D59" i="2"/>
  <c r="D58" i="2"/>
  <c r="D57" i="2"/>
  <c r="L56" i="2"/>
  <c r="K56" i="2"/>
  <c r="I56" i="2"/>
  <c r="H56" i="2"/>
  <c r="G56" i="2"/>
  <c r="D56" i="2" s="1"/>
  <c r="D55" i="2"/>
  <c r="D54" i="2"/>
  <c r="D53" i="2"/>
  <c r="L52" i="2"/>
  <c r="L41" i="2" s="1"/>
  <c r="L10" i="2" s="1"/>
  <c r="L9" i="2" s="1"/>
  <c r="K52" i="2"/>
  <c r="I52" i="2"/>
  <c r="H52" i="2"/>
  <c r="G52" i="2"/>
  <c r="D52" i="2" s="1"/>
  <c r="D50" i="2"/>
  <c r="D49" i="2"/>
  <c r="D48" i="2"/>
  <c r="L47" i="2"/>
  <c r="K47" i="2"/>
  <c r="H47" i="2"/>
  <c r="H41" i="2" s="1"/>
  <c r="H10" i="2" s="1"/>
  <c r="H9" i="2" s="1"/>
  <c r="G47" i="2"/>
  <c r="D47" i="2" s="1"/>
  <c r="D45" i="2"/>
  <c r="D44" i="2"/>
  <c r="D43" i="2"/>
  <c r="L42" i="2"/>
  <c r="K42" i="2"/>
  <c r="I42" i="2"/>
  <c r="I41" i="2" s="1"/>
  <c r="I10" i="2" s="1"/>
  <c r="I9" i="2" s="1"/>
  <c r="G42" i="2"/>
  <c r="D42" i="2" s="1"/>
  <c r="K41" i="2"/>
  <c r="K10" i="2" s="1"/>
  <c r="K9" i="2" s="1"/>
  <c r="D40" i="2"/>
  <c r="D39" i="2"/>
  <c r="D38" i="2"/>
  <c r="D37" i="2"/>
  <c r="D36" i="2"/>
  <c r="L35" i="2"/>
  <c r="K35" i="2"/>
  <c r="G35" i="2"/>
  <c r="F35" i="2"/>
  <c r="D35" i="2" s="1"/>
  <c r="E35" i="2"/>
  <c r="D34" i="2"/>
  <c r="D33" i="2"/>
  <c r="D32" i="2"/>
  <c r="D31" i="2"/>
  <c r="D30" i="2"/>
  <c r="D29" i="2"/>
  <c r="D28" i="2"/>
  <c r="D27" i="2"/>
  <c r="L26" i="2"/>
  <c r="K26" i="2"/>
  <c r="I26" i="2"/>
  <c r="G26" i="2"/>
  <c r="F26" i="2"/>
  <c r="F10" i="2" s="1"/>
  <c r="F9" i="2" s="1"/>
  <c r="E26" i="2"/>
  <c r="D26" i="2" s="1"/>
  <c r="D25" i="2"/>
  <c r="D24" i="2"/>
  <c r="D23" i="2"/>
  <c r="D22" i="2"/>
  <c r="D21" i="2"/>
  <c r="L20" i="2"/>
  <c r="K20" i="2"/>
  <c r="G20" i="2"/>
  <c r="F20" i="2"/>
  <c r="E20" i="2"/>
  <c r="D20" i="2" s="1"/>
  <c r="D19" i="2"/>
  <c r="D18" i="2"/>
  <c r="D17" i="2"/>
  <c r="D16" i="2"/>
  <c r="D15" i="2"/>
  <c r="D14" i="2"/>
  <c r="D13" i="2"/>
  <c r="D12" i="2"/>
  <c r="L11" i="2"/>
  <c r="K11" i="2"/>
  <c r="G11" i="2"/>
  <c r="F11" i="2"/>
  <c r="E11" i="2"/>
  <c r="D11" i="2" s="1"/>
  <c r="K50" i="1"/>
  <c r="I50" i="1"/>
  <c r="H50" i="1"/>
  <c r="G50" i="1" s="1"/>
  <c r="I49" i="1"/>
  <c r="H49" i="1"/>
  <c r="G49" i="1" s="1"/>
  <c r="K48" i="1"/>
  <c r="I48" i="1"/>
  <c r="H48" i="1"/>
  <c r="G48" i="1" s="1"/>
  <c r="K47" i="1"/>
  <c r="I47" i="1"/>
  <c r="H47" i="1"/>
  <c r="G47" i="1" s="1"/>
  <c r="K45" i="1"/>
  <c r="I45" i="1"/>
  <c r="H45" i="1"/>
  <c r="G45" i="1" s="1"/>
  <c r="K43" i="1"/>
  <c r="I43" i="1"/>
  <c r="H43" i="1"/>
  <c r="G43" i="1" s="1"/>
  <c r="K42" i="1"/>
  <c r="I42" i="1"/>
  <c r="H42" i="1"/>
  <c r="G42" i="1" s="1"/>
  <c r="I41" i="1"/>
  <c r="H40" i="1"/>
  <c r="G40" i="1" s="1"/>
  <c r="H39" i="1"/>
  <c r="G39" i="1"/>
  <c r="K38" i="1"/>
  <c r="I38" i="1"/>
  <c r="H38" i="1"/>
  <c r="G38" i="1"/>
  <c r="K37" i="1"/>
  <c r="H37" i="1"/>
  <c r="K36" i="1"/>
  <c r="H36" i="1"/>
  <c r="H35" i="1"/>
  <c r="G35" i="1" s="1"/>
  <c r="H34" i="1"/>
  <c r="G34" i="1"/>
  <c r="K33" i="1"/>
  <c r="K30" i="1" s="1"/>
  <c r="I33" i="1"/>
  <c r="H33" i="1"/>
  <c r="G33" i="1"/>
  <c r="H32" i="1"/>
  <c r="G32" i="1" s="1"/>
  <c r="I31" i="1"/>
  <c r="H31" i="1"/>
  <c r="G31" i="1" s="1"/>
  <c r="G30" i="1" s="1"/>
  <c r="I30" i="1"/>
  <c r="H29" i="1"/>
  <c r="G29" i="1"/>
  <c r="H28" i="1"/>
  <c r="G28" i="1" s="1"/>
  <c r="K27" i="1"/>
  <c r="I27" i="1"/>
  <c r="K24" i="1"/>
  <c r="I24" i="1"/>
  <c r="H24" i="1"/>
  <c r="G24" i="1" s="1"/>
  <c r="G37" i="1" l="1"/>
  <c r="G36" i="1" s="1"/>
  <c r="I36" i="1"/>
  <c r="G44" i="1"/>
  <c r="G46" i="1"/>
  <c r="I44" i="1"/>
  <c r="L10" i="3"/>
  <c r="L9" i="3" s="1"/>
  <c r="K26" i="1"/>
  <c r="K25" i="1" s="1"/>
  <c r="K23" i="1" s="1"/>
  <c r="K22" i="1" s="1"/>
  <c r="K10" i="3"/>
  <c r="K9" i="3" s="1"/>
  <c r="I26" i="1" s="1"/>
  <c r="I25" i="1" s="1"/>
  <c r="I23" i="1" s="1"/>
  <c r="I22" i="1" s="1"/>
  <c r="H27" i="1"/>
  <c r="G27" i="1" s="1"/>
  <c r="H41" i="1"/>
  <c r="G41" i="1" s="1"/>
  <c r="G41" i="2"/>
  <c r="D41" i="2" s="1"/>
  <c r="H30" i="1"/>
  <c r="E10" i="2"/>
  <c r="E36" i="3"/>
  <c r="D36" i="3" s="1"/>
  <c r="D10" i="3" s="1"/>
  <c r="D9" i="3" s="1"/>
  <c r="H44" i="1"/>
  <c r="E9" i="2" l="1"/>
  <c r="E10" i="3"/>
  <c r="E9" i="3" s="1"/>
  <c r="G10" i="2"/>
  <c r="G9" i="2" s="1"/>
  <c r="D10" i="2" l="1"/>
  <c r="D9" i="2" s="1"/>
  <c r="H26" i="1" s="1"/>
  <c r="G26" i="1" l="1"/>
  <c r="G25" i="1" s="1"/>
  <c r="G23" i="1" s="1"/>
  <c r="G22" i="1" s="1"/>
  <c r="D16" i="1" s="1"/>
  <c r="H25" i="1"/>
  <c r="H23" i="1" s="1"/>
  <c r="H22" i="1" s="1"/>
</calcChain>
</file>

<file path=xl/sharedStrings.xml><?xml version="1.0" encoding="utf-8"?>
<sst xmlns="http://schemas.openxmlformats.org/spreadsheetml/2006/main" count="1397" uniqueCount="641">
  <si>
    <t>000000582</t>
  </si>
  <si>
    <t>ОТЧЕТ О СРЕДСТВАХ ЦЕЛЕВОГО ФИНАНСИРОВАНИЯ</t>
  </si>
  <si>
    <t>за 2023 год</t>
  </si>
  <si>
    <t>КОДЫ</t>
  </si>
  <si>
    <t>Форма № 10-АПК</t>
  </si>
  <si>
    <t>Дата (число, месяц, год)</t>
  </si>
  <si>
    <t>31</t>
  </si>
  <si>
    <t>12</t>
  </si>
  <si>
    <t>2023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</si>
  <si>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</si>
  <si>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</si>
  <si>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</si>
  <si>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</si>
  <si>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</si>
  <si>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</si>
  <si>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</si>
  <si>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по ОКОПФ/ОКФС</t>
  </si>
  <si>
    <t>Местонахождение (адрес)</t>
  </si>
  <si>
    <t>Единица измерения по ОКЕИ</t>
  </si>
  <si>
    <t>тыс.руб - 384</t>
  </si>
  <si>
    <t>В отчет включены</t>
  </si>
  <si>
    <t>Код</t>
  </si>
  <si>
    <t>Количество (ед.)</t>
  </si>
  <si>
    <t>1</t>
  </si>
  <si>
    <t>2</t>
  </si>
  <si>
    <t>3</t>
  </si>
  <si>
    <t>Организации, получившие господдержку (субсидии) в отчетном периоде</t>
  </si>
  <si>
    <t>100000</t>
  </si>
  <si>
    <t>Раздел 10-1. СВОДНАЯ ИНФОРМАЦИЯ о полученных средствах государственной поддержки товаропроизводителями агропромышленного комплекса</t>
  </si>
  <si>
    <t>Наименование направления поддержки</t>
  </si>
  <si>
    <t>Коды</t>
  </si>
  <si>
    <t>Предусмотрено средств бюджета субъекта Российской Федерации (с учетом средств федерального бюджета) на отчетный год</t>
  </si>
  <si>
    <t>из средств бюджета субъекта Российской Федерации
 (из графы 3): предусмотрено в рамках соглашений с Минсельхозом России</t>
  </si>
  <si>
    <t>из  графы 4: федеральный бюджет</t>
  </si>
  <si>
    <t>ВСЕГО перечислено получателю (без субсидий, полученных организациями АПК по соглашениям с 
муниципаль- ными органами власти) (гр6+гр7)</t>
  </si>
  <si>
    <t>Перечислено субсидий на условиях софинансирова- ния из федерального бюджета</t>
  </si>
  <si>
    <t>Перечислено субсидий из регионального бюджета (без учета средств федерального бюджета)</t>
  </si>
  <si>
    <t>Остаток средств бюджета субъекта Российской Федерации (с учетом средств федерального бюджета) на отчетную дату</t>
  </si>
  <si>
    <t>СПРАВОЧНО: средства местных бюджетов, полученные организациями АПК по соглашениям получателя с муниципальны- ми органами власти</t>
  </si>
  <si>
    <t>4</t>
  </si>
  <si>
    <t>4.1</t>
  </si>
  <si>
    <t>5</t>
  </si>
  <si>
    <t>6</t>
  </si>
  <si>
    <t>7</t>
  </si>
  <si>
    <t>8</t>
  </si>
  <si>
    <t>9</t>
  </si>
  <si>
    <t>ВСЕГО на поддержку товаропроизводителей агропромышленного комплекса (далее - АПК)
(стр.101100+101200+101300+101400)</t>
  </si>
  <si>
    <t>101000</t>
  </si>
  <si>
    <t>1. Развитие сельского хозяйства и регулирование рынков сельскохозяйственной продукции, сырья и продовольствия (стр.101110+101120+101130+101140+101150+101160+101170+101180+101190)</t>
  </si>
  <si>
    <t>101100</t>
  </si>
  <si>
    <t>Федеральный проект "Акселерация субъектов малого и среднего предпринимательства"
Субсидии (ИМБТ) на создание системы поддержки фермеров и развитие сельской кооперации</t>
  </si>
  <si>
    <t>101110</t>
  </si>
  <si>
    <t>Федеральный проект "Развитие отраслей и техническая модернизация АПК"
(стр.101121+101122+101123+101124)</t>
  </si>
  <si>
    <t>101120</t>
  </si>
  <si>
    <t>Субсидии на поддержку отдельных подотраслей растениеводства и животноводства 
(Компенсирующая субсидия)</t>
  </si>
  <si>
    <t>101121</t>
  </si>
  <si>
    <t>Субсидии на стимулирование развития приоритетных подотраслей АПК и развития малых форм хозяйствования (Стимулирующая субсидия)</t>
  </si>
  <si>
    <t>101122</t>
  </si>
  <si>
    <t>Субсидии на возмещение производителям зерновых культур части затрат на производство и реализацию зерновых культур</t>
  </si>
  <si>
    <t>101123</t>
  </si>
  <si>
    <t>Х</t>
  </si>
  <si>
    <t>Средства, полученные в рамках индивидуальных программ развития регионов
(Индивидуальная программа развития Республики Марий Эл)</t>
  </si>
  <si>
    <t>101124</t>
  </si>
  <si>
    <t>Федеральный проект "Экспорт продукции агропромышленного комплекса"
(стр.101131+101132+101133+101134+101135)</t>
  </si>
  <si>
    <t>101130</t>
  </si>
  <si>
    <t>Субидии на стимулирование увеличения производства масличных культур</t>
  </si>
  <si>
    <t>101131</t>
  </si>
  <si>
    <t>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</t>
  </si>
  <si>
    <t>101132</t>
  </si>
  <si>
    <t>Субсидии (иные межбюджетные трансферты) на возмещение части  прямых понесенных затрат на создание и модернизацию объектов АПК по переработке сельскохозяйственной продукции</t>
  </si>
  <si>
    <t>101133</t>
  </si>
  <si>
    <t>Субсидии на транспортировку сельскохозяйственной продукции, полученные в рамках соглашений с Российским экспортным центром (средства, полученные от Минсельхоза России)</t>
  </si>
  <si>
    <t>101134</t>
  </si>
  <si>
    <t>Субсидии на компенсацию части затрат, связанных с сертификацией продукции АПК на внешних 
рынках (средства, полученные от Минсельхоза России)</t>
  </si>
  <si>
    <t>101135</t>
  </si>
  <si>
    <t>Федеральный проект "Стимулирование инвестиционной деятельности в агропромышленном комплексе" (стр.101141+101142+101143)</t>
  </si>
  <si>
    <t>101140</t>
  </si>
  <si>
    <t>Субсидии (иные межбюджетные трансферты) на возмещение части процентной ставки по инвестиционным кредитам (займам) в АПК</t>
  </si>
  <si>
    <t>101141</t>
  </si>
  <si>
    <t>Субсидии (иные межбюджетные трансферты) на возмещение части  прямых понесенных затрат на создание и модернизацию объектов АПК (сельское хозяйство)</t>
  </si>
  <si>
    <t>101142</t>
  </si>
  <si>
    <t>Субсидии на возмещение части  прямых понесенных затрат на создание и (или) модернизацию тепличных комплексов для производства овощей в защищенном грунте в Дальневосточном федеральном округе</t>
  </si>
  <si>
    <t>101143</t>
  </si>
  <si>
    <t>Федеральный проект "Создание условий по независимости и конкурентоспособности в АПК"
Гранты в форме субсидий на реализацию комплексных научно-технических проектов в АПК (средства, полученные от Минсельхоза России)</t>
  </si>
  <si>
    <t>101150</t>
  </si>
  <si>
    <t>Федеральный проект "Стимулирование развития виноградарства и виноделия"
Субсидии на развитие виноградарства и виноделия</t>
  </si>
  <si>
    <t>101160</t>
  </si>
  <si>
    <t>Федеральный проект "Развитие сельского туризма"
Субсидии на развитие сельского туризма</t>
  </si>
  <si>
    <t>101170</t>
  </si>
  <si>
    <t>Федеральный проект "Развитие отраслей овощеводства и картофелеводства"
Субсидии на развитие отраслей овощеводства и картофелеводства</t>
  </si>
  <si>
    <t>101180</t>
  </si>
  <si>
    <t>Прочие субсидии (стр.101191+101192):</t>
  </si>
  <si>
    <t>101190</t>
  </si>
  <si>
    <t>Субсидии (иные межбюджетные трансферты) по чрезвычайным ситуациям</t>
  </si>
  <si>
    <t>101191</t>
  </si>
  <si>
    <t>Прочие субсидии, не включенные в другие группировки, предоставленные из регионального бюджета без софинансирования из федерального бюджета</t>
  </si>
  <si>
    <t>101192</t>
  </si>
  <si>
    <t>2. Эффективное вовлечение в оборот земель сельскохозяйственного назначения и развитие мелиоративного комплекса Российской Федерации</t>
  </si>
  <si>
    <t>101200</t>
  </si>
  <si>
    <t>3. Комплексное развитие сельских территорий</t>
  </si>
  <si>
    <t>101300</t>
  </si>
  <si>
    <t>4. Средства, полученные в рамках иных Государственных программ, мероприятий, в том числе с софинансированием из федерального бюджета, выплаты из внебюджетных фондов</t>
  </si>
  <si>
    <t>101400</t>
  </si>
  <si>
    <t>СПРАВОЧНО: субсидии, предоставленные организации на территории других субъектов Российской Федерации</t>
  </si>
  <si>
    <t>101940</t>
  </si>
  <si>
    <t>Раздел 10-2. Государственная поддержка текущей деятельности в области растениеводства</t>
  </si>
  <si>
    <t>Наименование культуры/ вида продукции</t>
  </si>
  <si>
    <t>Перечислено субсидий на условиях софинансирования из федерального бюджета</t>
  </si>
  <si>
    <t>Перечислено субсидий из регионального бюджета без софинансиро- вания
 из федерального бюджета</t>
  </si>
  <si>
    <t>СПРАВОЧНО: средства местных бюджетов, полученных организациями АПК 
по соглашениям получателя 
с муниципальны- ми органами власти</t>
  </si>
  <si>
    <t>Субсидии на поддержку отдельных подотраслей растениеводства и животноводства (компенсирующая субсидия)</t>
  </si>
  <si>
    <t>Субсидии на развитие приоритетных подотраслей АПК и развитие МФХ (стимулирую- щая субсидия)</t>
  </si>
  <si>
    <t>Субсидии (иные межбюджетные трансферты) по иным Федеральным проектам, отдельным мероприятиям</t>
  </si>
  <si>
    <t>Наименование федерального проекта</t>
  </si>
  <si>
    <t>Перечислено - всего (гр4+гр5+гр6)</t>
  </si>
  <si>
    <t>в том числе:</t>
  </si>
  <si>
    <t>поддержка элитного семеноводства в рамках компенсирую- щей субсидии</t>
  </si>
  <si>
    <t>агротехнологи- ческие работы в области растениевод- ства сельскохозяйст- венных культур, приобретение семян кормовых культур для районов Крайнего Севера</t>
  </si>
  <si>
    <t>на возмещение части затрат на уплату страховых премий, начисленных по договорам сельскохозяйст- венного страхования</t>
  </si>
  <si>
    <t>10</t>
  </si>
  <si>
    <t>11</t>
  </si>
  <si>
    <t>Программы и мероприятия в области растениеводства, всего 
(стр.102100+102200+102300+102400)</t>
  </si>
  <si>
    <t>102000</t>
  </si>
  <si>
    <t>1. Распределено на площади сельскохозяйственных культур (стр.102110+102120+102130+102140+102150+102160+102170+102180+102191)</t>
  </si>
  <si>
    <t>102100</t>
  </si>
  <si>
    <t>зерновые и зернобобовые культуры на зерно и семена (стр.102111+102112+102113+102114+102115+102119)</t>
  </si>
  <si>
    <t>102110</t>
  </si>
  <si>
    <t>в том числе: пшеница (озимая и яровая)</t>
  </si>
  <si>
    <t>102111</t>
  </si>
  <si>
    <t>кукуруза (на зерно)</t>
  </si>
  <si>
    <t>102112</t>
  </si>
  <si>
    <t>из нее: на семена</t>
  </si>
  <si>
    <t>102112.1</t>
  </si>
  <si>
    <t>гречиха</t>
  </si>
  <si>
    <t>102113</t>
  </si>
  <si>
    <t>рожь</t>
  </si>
  <si>
    <t>102114</t>
  </si>
  <si>
    <t>ячмень</t>
  </si>
  <si>
    <t>102115</t>
  </si>
  <si>
    <t>прочие зерновые и зернобобовые культуры, не включенные в другие группировки, на зерно и семена</t>
  </si>
  <si>
    <t>102119</t>
  </si>
  <si>
    <t>рис</t>
  </si>
  <si>
    <t>102120</t>
  </si>
  <si>
    <t>масличные культуры (стр.102131+102132+102133+102134)</t>
  </si>
  <si>
    <t>102130</t>
  </si>
  <si>
    <t>в том числе: 
соя (бобы соевые)</t>
  </si>
  <si>
    <t>102131</t>
  </si>
  <si>
    <t>рапс (озимый и яровой (кольза))</t>
  </si>
  <si>
    <t>102132</t>
  </si>
  <si>
    <t>подсолнечник</t>
  </si>
  <si>
    <t>102133</t>
  </si>
  <si>
    <t>из него: на семена</t>
  </si>
  <si>
    <t>102133.1</t>
  </si>
  <si>
    <t>прочие масличные культуры, не включенные в другие группировки, в том числе лен-кудряш (масличный)</t>
  </si>
  <si>
    <t>102134</t>
  </si>
  <si>
    <t>овощи и культуры бахчевые, корнеплоды и клубнеплоды 
(стр.102141+102142+102143+102144+102145+102149)</t>
  </si>
  <si>
    <t>102140</t>
  </si>
  <si>
    <t>Развитие отраслей овощеводства и картофелевод- ства</t>
  </si>
  <si>
    <t>в том числе: овощи открытого грунта</t>
  </si>
  <si>
    <t>102141</t>
  </si>
  <si>
    <t>картофель</t>
  </si>
  <si>
    <t>102142</t>
  </si>
  <si>
    <t>из него: на семена (семенные посевы)</t>
  </si>
  <si>
    <t>102142.1</t>
  </si>
  <si>
    <t>овощи защищенного грунта</t>
  </si>
  <si>
    <t>102143</t>
  </si>
  <si>
    <t>свекла сахарная (товарная)</t>
  </si>
  <si>
    <t>102144</t>
  </si>
  <si>
    <t>из нее: на семена (семенные посевы)</t>
  </si>
  <si>
    <t>102144.1</t>
  </si>
  <si>
    <t>семенные посевы, маточники и семенники овощных культур</t>
  </si>
  <si>
    <t>102145</t>
  </si>
  <si>
    <t>бахчевые, корнеплоды столовые и клубнеплоды на продовольственные цели, не включенные в другие группировки</t>
  </si>
  <si>
    <t>102149</t>
  </si>
  <si>
    <t>культуры волокнистые прядильные (стр.102151+102152+102153)</t>
  </si>
  <si>
    <t>102150</t>
  </si>
  <si>
    <t>в том числе:
лен-долгунец</t>
  </si>
  <si>
    <t>102151</t>
  </si>
  <si>
    <t>техническая конопля</t>
  </si>
  <si>
    <t>102152</t>
  </si>
  <si>
    <t>прочие</t>
  </si>
  <si>
    <t>102153</t>
  </si>
  <si>
    <t>кормовые культуры (однолетние и многолетние травы, кукуруза на корм, культуры кормовые корнеплодные, прочие кормовые)</t>
  </si>
  <si>
    <t>102160</t>
  </si>
  <si>
    <t>из них: кормовые культуры в районах Крайнего Севера</t>
  </si>
  <si>
    <t>102161</t>
  </si>
  <si>
    <t>многолетние насаждения (плодовые и ягодные, включая виноградники) 
(стр.102171+102172+102173+102174+102179)</t>
  </si>
  <si>
    <t>102170</t>
  </si>
  <si>
    <t>виноградники (стр.102171.1+102171.2+102171.3+102171.4)</t>
  </si>
  <si>
    <t>102171</t>
  </si>
  <si>
    <t>Стимулирова- ние развития виноградар- ства и виноделия</t>
  </si>
  <si>
    <t>из них: на закладку виноградников</t>
  </si>
  <si>
    <t>102171.1</t>
  </si>
  <si>
    <t>на уход за молодыми виноградниками</t>
  </si>
  <si>
    <t>102171.2</t>
  </si>
  <si>
    <t>на уход за плодоносящими виноградниками</t>
  </si>
  <si>
    <t>102171.3</t>
  </si>
  <si>
    <t>на раскорчевку</t>
  </si>
  <si>
    <t>102171.4</t>
  </si>
  <si>
    <t>яблони (стр.102172.1+102172.2+102172.3+102172.4)</t>
  </si>
  <si>
    <t>102172</t>
  </si>
  <si>
    <t>из них: на закладку садов</t>
  </si>
  <si>
    <t>102172.1</t>
  </si>
  <si>
    <t>на уход за молодыми садами</t>
  </si>
  <si>
    <t>102172.2</t>
  </si>
  <si>
    <t>на уход за плодоносящими садами</t>
  </si>
  <si>
    <t>102172.3</t>
  </si>
  <si>
    <t>102172.4</t>
  </si>
  <si>
    <t>питомники многолетних насаждений, включая виноградники на закладку 
(стр.102173.1+102173.2+102173.3)</t>
  </si>
  <si>
    <t>102173</t>
  </si>
  <si>
    <t>питомники семечковых и косточковых культур</t>
  </si>
  <si>
    <t>102173.1</t>
  </si>
  <si>
    <t>виноградные питомники (производство саженцев)</t>
  </si>
  <si>
    <t>102173.2</t>
  </si>
  <si>
    <t>питомники прочих многолетних насаждений</t>
  </si>
  <si>
    <t>102173.3</t>
  </si>
  <si>
    <t>питомники многолетних насаждений, включая виноградники на уход 
(стр.102174.1+102174.2+102174.3)</t>
  </si>
  <si>
    <t>102174</t>
  </si>
  <si>
    <t>102174.1</t>
  </si>
  <si>
    <t>102174.2</t>
  </si>
  <si>
    <t>102174.3</t>
  </si>
  <si>
    <t>прочие семечковые и косточковые культуры (груша, айва, абрикос, персик, нектарин, слива, вишня, терн, черешня, алыча, барбарис, кизил, прочие); прочие плодовые деревья и кустарники, хмельники, культуры ягодные, не включенные в другие группировки (стр.102179.1+102179.2+102179.3+102179.4)</t>
  </si>
  <si>
    <t>102179</t>
  </si>
  <si>
    <t>из них: на закладку насаждений</t>
  </si>
  <si>
    <t>102179.1</t>
  </si>
  <si>
    <t>на уход за молодыми насаждениями</t>
  </si>
  <si>
    <t>102179.2</t>
  </si>
  <si>
    <t>на уход за плодоносящими насаждениями</t>
  </si>
  <si>
    <t>102179.3</t>
  </si>
  <si>
    <t>102179.4</t>
  </si>
  <si>
    <t>прочие культуры, не включенные в другие группировки (в том числе для производства напитков, пряности и растения, используемые в парфюмерии и фармации, прочие культуры)</t>
  </si>
  <si>
    <t>102180</t>
  </si>
  <si>
    <t>агротехнологические работы в растениеводстве</t>
  </si>
  <si>
    <t>102191</t>
  </si>
  <si>
    <t>2. Распределено на продукцию растениеводства (сырье):
(стр.102210+102220+102230+102240+102250+102255+102256+102260+102270+102290)</t>
  </si>
  <si>
    <t>102200</t>
  </si>
  <si>
    <t>зерно и семена зерновых и зернобобовых культур (стр.102211+102212+102213+102214+102215+102219)</t>
  </si>
  <si>
    <t>102210</t>
  </si>
  <si>
    <t>Субсидии на возмещение производите- лям зерновых культур части затрат на производство и реализацию зерновых культур</t>
  </si>
  <si>
    <t>в том числе:
зерно пшеницы (озимой и яровой)</t>
  </si>
  <si>
    <t>102211</t>
  </si>
  <si>
    <t>зерно кукурузы</t>
  </si>
  <si>
    <t>102212</t>
  </si>
  <si>
    <t>гречка (зерно)</t>
  </si>
  <si>
    <t>102213</t>
  </si>
  <si>
    <t>зерно ржи</t>
  </si>
  <si>
    <t>102214</t>
  </si>
  <si>
    <t>зерно ячменя</t>
  </si>
  <si>
    <t>102215</t>
  </si>
  <si>
    <t>зерно прочих зерновых и зернобобовых культур, не включенных в другие группировки</t>
  </si>
  <si>
    <t>102219</t>
  </si>
  <si>
    <t>зерно нешелушеного риса</t>
  </si>
  <si>
    <t>102220</t>
  </si>
  <si>
    <t>семена масличных культур для посева и переработки (стр.102231+102232+102233+102234)</t>
  </si>
  <si>
    <t>102230</t>
  </si>
  <si>
    <t>Субсидии на стимулирова- ние увеличения производства масличных культур</t>
  </si>
  <si>
    <t>в том числе: 
бобы соевые</t>
  </si>
  <si>
    <t>102231</t>
  </si>
  <si>
    <t>семена рапса (озимого и ярового)</t>
  </si>
  <si>
    <t>102232</t>
  </si>
  <si>
    <t>семена подсолнечника</t>
  </si>
  <si>
    <t>102233</t>
  </si>
  <si>
    <t>семена прочих масличных культур для посева и переработки</t>
  </si>
  <si>
    <t>102234</t>
  </si>
  <si>
    <t>овощи, бахчевые, корнеплоды и клубнеплоды (стр.102241+102242+102243+102244+102249)</t>
  </si>
  <si>
    <t>102240</t>
  </si>
  <si>
    <t>в том числе:
овощи открытого грунта</t>
  </si>
  <si>
    <t>102241</t>
  </si>
  <si>
    <t>102242</t>
  </si>
  <si>
    <t>102243</t>
  </si>
  <si>
    <t>102244</t>
  </si>
  <si>
    <t>102249</t>
  </si>
  <si>
    <t>волокно и соломка льна-долгунца ( в том числе в пересчете на льнотресту)</t>
  </si>
  <si>
    <t>102250</t>
  </si>
  <si>
    <t>волокно и соломка технической конопли (в том числе в пересчете на конопляную тресту)</t>
  </si>
  <si>
    <t>102255</t>
  </si>
  <si>
    <t>продукция прочих волокнистых прядильных культур</t>
  </si>
  <si>
    <t>102256</t>
  </si>
  <si>
    <t>корма</t>
  </si>
  <si>
    <t>102260</t>
  </si>
  <si>
    <t>плоды многолетних культур (включая виноград) (стр.102271+102272+102273)</t>
  </si>
  <si>
    <t>102270</t>
  </si>
  <si>
    <t>виноград</t>
  </si>
  <si>
    <t>102271</t>
  </si>
  <si>
    <t>яблоки</t>
  </si>
  <si>
    <t>102272</t>
  </si>
  <si>
    <t>прочие плоды (семечковые, косточковые, кустарниковые, ягоды, прочие)</t>
  </si>
  <si>
    <t>102273</t>
  </si>
  <si>
    <t>из них: прочие плоды семечковых и косточковых культур</t>
  </si>
  <si>
    <t>102273.1</t>
  </si>
  <si>
    <t>прочая продукция растениводства, не включенная в другие группировки</t>
  </si>
  <si>
    <t>102290</t>
  </si>
  <si>
    <t>3. Cумма средств государственной поддержки, не распределенная по видам культур или видам продукции в растениеводстве</t>
  </si>
  <si>
    <t>102300</t>
  </si>
  <si>
    <t>из строки 102300 картофель</t>
  </si>
  <si>
    <t>102300.1</t>
  </si>
  <si>
    <t>СПРАВОЧНО: средства, полученние на финансовое обеспечение (возмещение) части затрат покупателям семян, произведенных в рамках Федеральной научно-технической программы развития сельского хозяйства на 2017-2030 годы</t>
  </si>
  <si>
    <t>102400</t>
  </si>
  <si>
    <t>Раздел 10-3. Государственная поддержка текущей деятельности в области животноводства</t>
  </si>
  <si>
    <t>Наименование животных/ вида продукции</t>
  </si>
  <si>
    <t>Субсидии
 (иные межбюджетные трансферты)
 по иным
 федеральным проектам, отдельным мероприятиям, перечислено на условиях софинансиро- вания из федерального бюджета</t>
  </si>
  <si>
    <t>Перечислено субсидий из регионального бюджета без софинансиро- вания из федерального бюджета</t>
  </si>
  <si>
    <t>СПРАВОЧНО: средства местных бюджетов, полученных организациями АПК 
по соглашениям получателя с 
муниципаль-
ными органами власти</t>
  </si>
  <si>
    <t>поддержка племенного животноводства</t>
  </si>
  <si>
    <t>мясное скотоводство, северное оленеводство, мараловодство, мясное табунное коневодство, производство шерсти</t>
  </si>
  <si>
    <t>на возмещение части затрат на уплату страховых премий, начисленных по договорам сельскохозяйст- венного страхования (включая товарную аквакультуру)</t>
  </si>
  <si>
    <t>Программы и мероприятия в области животноводства, всего (стр.103100+103200+103300)</t>
  </si>
  <si>
    <t>103000</t>
  </si>
  <si>
    <t>1. Распределено на поголовье сельскохозяйственных животных и птицы
(стр.103110+103120+103130+103140+103150+103180+103190)</t>
  </si>
  <si>
    <t>103100</t>
  </si>
  <si>
    <t>скот крупный рогатый живой молочного и мясного направления, включая прочий (стр.103111+103112+103113+103114+103119)</t>
  </si>
  <si>
    <t>103110</t>
  </si>
  <si>
    <t>в том числе: 
коровы молочного стада, быки-производители молочного стада</t>
  </si>
  <si>
    <t>103111</t>
  </si>
  <si>
    <t>скот на выращивании и откорме, телята и молодняк крупного рогатого скота молочного направления</t>
  </si>
  <si>
    <t>103112</t>
  </si>
  <si>
    <t>маточное поголовье, быки производители крупного рогатого скота мясного направления</t>
  </si>
  <si>
    <t>103113</t>
  </si>
  <si>
    <t>скот на выращивании и откорме, телята и молодняк крупного рогатого скота мясного направления</t>
  </si>
  <si>
    <t>103114</t>
  </si>
  <si>
    <t>скот крупный рогатый прочий (буйволы, волы, яки, зебу, прочий скот крупный рогатый живой), включая телят и молодняк</t>
  </si>
  <si>
    <t>103119</t>
  </si>
  <si>
    <t>свиньи живые (стр.103121+103122)</t>
  </si>
  <si>
    <t>103120</t>
  </si>
  <si>
    <t>в том числе:
свиньи взрослые основного стада</t>
  </si>
  <si>
    <t>103121</t>
  </si>
  <si>
    <t>свиньи на выращивании и откорме, молодняк свиней</t>
  </si>
  <si>
    <t>103122</t>
  </si>
  <si>
    <t>овцы и козы живые (стр.103131+103132+103133)</t>
  </si>
  <si>
    <t>103130</t>
  </si>
  <si>
    <t>в том числе:
овцы и козы мясных пород (на мясо)</t>
  </si>
  <si>
    <t>103131</t>
  </si>
  <si>
    <t>овцы тонкорунных, полутонкорунных, грубошерстных, полугрубошерстных и прочих пород и козы (на шерсть)</t>
  </si>
  <si>
    <t>103132</t>
  </si>
  <si>
    <t>овцематки, козоматки (на молоко)</t>
  </si>
  <si>
    <t>103133</t>
  </si>
  <si>
    <t>лошади и прочие животные семейства лошадиных живые (стр.103141+103142+103143+103144)</t>
  </si>
  <si>
    <t>103140</t>
  </si>
  <si>
    <t>лошади рабоче-пользовательские взрослые, кроме убойных</t>
  </si>
  <si>
    <t>103141</t>
  </si>
  <si>
    <t>молодняк рабоче-пользовательских лошадей, кроме убойных</t>
  </si>
  <si>
    <t>103142</t>
  </si>
  <si>
    <t>животные семейства лошадиных прочие, не включенные в другие группировки</t>
  </si>
  <si>
    <t>103143</t>
  </si>
  <si>
    <t>мясные табунные лошади</t>
  </si>
  <si>
    <t>103144</t>
  </si>
  <si>
    <t>птица сельскохозяйственная живая (стр.103151+103152)</t>
  </si>
  <si>
    <t>103150</t>
  </si>
  <si>
    <t>в том числе: 
птица яичных пород прародительского, родительского, промышленного стада</t>
  </si>
  <si>
    <t>103151</t>
  </si>
  <si>
    <t>из них: куры</t>
  </si>
  <si>
    <t>103151.1</t>
  </si>
  <si>
    <t>взрослая птица, цыплята и молодняк прочей птицы, включая бройлеров</t>
  </si>
  <si>
    <t>103152</t>
  </si>
  <si>
    <t>рыба и прочая продукция рыбоводства (товарная рыба)</t>
  </si>
  <si>
    <t>103180</t>
  </si>
  <si>
    <t>в том числе:
рыба морская и пресноводная живая (кроме декоративной) и продукты 
из нее, являющиеся продукцией рыбоводства</t>
  </si>
  <si>
    <t>103181</t>
  </si>
  <si>
    <t>из них: рыба морская и пресноводная маточного поголовья</t>
  </si>
  <si>
    <t>103181.1</t>
  </si>
  <si>
    <t>животные живые прочие, не включенные в другие группировки (стр.103193+103194+103195+103199)</t>
  </si>
  <si>
    <t>103190</t>
  </si>
  <si>
    <t>в том числе: олени (стр.103193.1+103193.2+103193.3)</t>
  </si>
  <si>
    <t>103193</t>
  </si>
  <si>
    <t>из них: олени северные</t>
  </si>
  <si>
    <t>103193.1</t>
  </si>
  <si>
    <t>маралы</t>
  </si>
  <si>
    <t>103193.2</t>
  </si>
  <si>
    <t>олени прочие (пятнистые, лани, европейские, кавказские, изюбри)</t>
  </si>
  <si>
    <t>103193.3</t>
  </si>
  <si>
    <t>звери пушные клеточного разведения (лисицы, песцы, норки, нутрии, соболи, бобры, ондатры, хори, прочие пушные звери)</t>
  </si>
  <si>
    <t>103194</t>
  </si>
  <si>
    <t>из них: песцы, соболи</t>
  </si>
  <si>
    <t>103194.1</t>
  </si>
  <si>
    <t>пчелы медоносные (пчелосемьи)</t>
  </si>
  <si>
    <t>103195</t>
  </si>
  <si>
    <t>прочие животные живые (кролики, верблюды, прочие)</t>
  </si>
  <si>
    <t>103199</t>
  </si>
  <si>
    <t>2. Распределено на продукцию животноводства (сырье)
(стр.103210+103220+103230+103240+103250+103290)</t>
  </si>
  <si>
    <t>103200</t>
  </si>
  <si>
    <t>молоко сырое (стр.103211+103212+103213)</t>
  </si>
  <si>
    <t>103210</t>
  </si>
  <si>
    <t>в том числе: 
молоко сырое коровье</t>
  </si>
  <si>
    <t>103211</t>
  </si>
  <si>
    <t>молоко сырое козье, овечье</t>
  </si>
  <si>
    <t>103212</t>
  </si>
  <si>
    <t>молоко сырое прочих животных (кроме коровьего, козьего и овечьего)</t>
  </si>
  <si>
    <t>103213</t>
  </si>
  <si>
    <t>яйца (стр.103221+103222+103223)</t>
  </si>
  <si>
    <t>103220</t>
  </si>
  <si>
    <t>в том числе:
яйца куриные в скорлупе свежие</t>
  </si>
  <si>
    <t>103221</t>
  </si>
  <si>
    <t>яйца прочей домашней птицы в скорлупе свежие</t>
  </si>
  <si>
    <t>103222</t>
  </si>
  <si>
    <t>яйца инкубационные</t>
  </si>
  <si>
    <t>103223</t>
  </si>
  <si>
    <t>шерсть</t>
  </si>
  <si>
    <t>103230</t>
  </si>
  <si>
    <t>в том числе:
тонкая и полутонкая шерсть</t>
  </si>
  <si>
    <t>103231</t>
  </si>
  <si>
    <t>скот и птица в живой массе, в том числе для убоя (стр.103241+103242+103243+103244+103245+103249)</t>
  </si>
  <si>
    <t>103240</t>
  </si>
  <si>
    <t>в том числе: 
крупный рогатый скот, в том числе для убоя</t>
  </si>
  <si>
    <t>103241</t>
  </si>
  <si>
    <t>овцы и козы, в том числе для убоя</t>
  </si>
  <si>
    <t>103242</t>
  </si>
  <si>
    <t>свиньи, в том числе для убоя</t>
  </si>
  <si>
    <t>103243</t>
  </si>
  <si>
    <t>лошади, в том числе для убоя</t>
  </si>
  <si>
    <t>103244</t>
  </si>
  <si>
    <t>из них: мясные табунные лошади</t>
  </si>
  <si>
    <t>103244.1</t>
  </si>
  <si>
    <t>куры, в том числе для убоя</t>
  </si>
  <si>
    <t>103245</t>
  </si>
  <si>
    <t>прочие животные и птица живые, не включенные в другие группировки, в том числе для убоя</t>
  </si>
  <si>
    <t>103249</t>
  </si>
  <si>
    <t>103250</t>
  </si>
  <si>
    <t>прочая продукция животноводства, не включенная в другие группировки</t>
  </si>
  <si>
    <t>103290</t>
  </si>
  <si>
    <t>3. Сумма средств государственной поддержки, не распределенная по видам животных 
и птицы либо на продукцию животноводства</t>
  </si>
  <si>
    <t>103300</t>
  </si>
  <si>
    <t>Раздел 10-4. Государственная поддержка переработки сельскохозяйственного сырья</t>
  </si>
  <si>
    <t>Наименование вида продукции</t>
  </si>
  <si>
    <t>Субсидии на развитие приоритетных подотраслей АПК и развитие МФХ (стимулирую- щая субсидия), перечислено субсидий на условиях софинансиро- вания из федерального бюджета</t>
  </si>
  <si>
    <t>Программы и мероприятия в области переработки сельскохозяйственного сырья, всего 
(стр.104100+104200)</t>
  </si>
  <si>
    <t>104000</t>
  </si>
  <si>
    <t>1. Субсидии на производство продукции первичной переработки (стр.104110+104120+104130+104140+104150+104160+104170+104190)</t>
  </si>
  <si>
    <t>104100</t>
  </si>
  <si>
    <t>на продукцию мукомольно-крупяного производства</t>
  </si>
  <si>
    <t>104110</t>
  </si>
  <si>
    <t>на продукцию кормопроизводства</t>
  </si>
  <si>
    <t>104120</t>
  </si>
  <si>
    <t>на производство масел растительных, их фракций</t>
  </si>
  <si>
    <t>104130</t>
  </si>
  <si>
    <t>на продукцию первичной переработки волокнистых прядильных культур</t>
  </si>
  <si>
    <t>104140</t>
  </si>
  <si>
    <t>на вина виноградные из свежего винограда (вина игристые, вина, кроме игристых и газированных), сусло виноградное</t>
  </si>
  <si>
    <t>104150</t>
  </si>
  <si>
    <t>на производство молока питьевого пастеризованного</t>
  </si>
  <si>
    <t>104160</t>
  </si>
  <si>
    <t>на производство мяса сельскохозяйственных животных и птицы и прочих продуктов убоя</t>
  </si>
  <si>
    <t>104170</t>
  </si>
  <si>
    <t>на производство прочей продукции переработки</t>
  </si>
  <si>
    <t>104190</t>
  </si>
  <si>
    <t>2. Субсидии на производство продукции промышленной переработки
(стр.104210+104220+104230+104240+104250+104290)</t>
  </si>
  <si>
    <t>104200</t>
  </si>
  <si>
    <t>на изделия хлебобулочные и мучные кондитерские</t>
  </si>
  <si>
    <t>104210</t>
  </si>
  <si>
    <t>на сахар (сахар-сырец, сахар белый свекловичный или тростниковый, сироп 
и сахар кленовые, меласса)</t>
  </si>
  <si>
    <t>104220</t>
  </si>
  <si>
    <t>на производство продукции глубокой переработки зерна</t>
  </si>
  <si>
    <t>104230</t>
  </si>
  <si>
    <t>на производство крахмала и крахмалопродуктов</t>
  </si>
  <si>
    <t>104240</t>
  </si>
  <si>
    <t>на переработку молока сырого крупного рогатого скота, козьего и овечьего на пищевую продукцию</t>
  </si>
  <si>
    <t>104250</t>
  </si>
  <si>
    <t>на прочую продукцию переработки</t>
  </si>
  <si>
    <t>104290</t>
  </si>
  <si>
    <t>Раздел 10-5. Государственная поддержка малых форм хозяйствования, гранты</t>
  </si>
  <si>
    <t>Наименование направления деятельности</t>
  </si>
  <si>
    <t>Перечислено субсидий на условиях софинансиро- вания из федерального бюджета</t>
  </si>
  <si>
    <t>1. Государственная поддержка крестьянских (фермерских) хозяйств, индивидуальных предринимателей и сельхозтоваропроизводителей, включенных в единый реестр субъектов малого и среднего предпринимательства, всего (стр.105200+105300+105400)</t>
  </si>
  <si>
    <t>105100</t>
  </si>
  <si>
    <t>1.1. Субсидии на развитие приоритетных подотраслей АПК и развитие МФХ               (стимулирующая субсидия) (стр.105210+105220+105230+105240)</t>
  </si>
  <si>
    <t>105200</t>
  </si>
  <si>
    <t>краткосрочные, среднесрочные и долгосрочные кредиты (займы), привлеченные малыми формами хозяйствования (КФХ, ИП, СПоК, ЛПХ)</t>
  </si>
  <si>
    <t>105210</t>
  </si>
  <si>
    <t>из них: гражданам, ведущим личное подсобное хозяйство (заполняется уполномоченным органом                            субъекта Российской Федерации в сводном отчете)</t>
  </si>
  <si>
    <t>105211</t>
  </si>
  <si>
    <t>грант на развитие семейной фермы (КФХ, ИП - глава КФХ)</t>
  </si>
  <si>
    <t>105220</t>
  </si>
  <si>
    <t>грант МФХ "Агропрогресс" (СХО, ИП)</t>
  </si>
  <si>
    <t>105230</t>
  </si>
  <si>
    <t>гранты на развитие материально-технической базы   (СПоК)</t>
  </si>
  <si>
    <t>105240</t>
  </si>
  <si>
    <t>1.2. Иные межбюджетные трансферты на создание системы поддержки фермеров и развитие сельской кооперации (стр.105310+105320+105330+105340)</t>
  </si>
  <si>
    <t>105300</t>
  </si>
  <si>
    <t>субсидии на создание системы поддержки фермеров - грант "Агростартап" (КФХ, ИП - глава КФХ)</t>
  </si>
  <si>
    <t>105310</t>
  </si>
  <si>
    <t>субсидии переработчикам на возмещение части понесенных в текущем финансовом году затрат</t>
  </si>
  <si>
    <t>105320</t>
  </si>
  <si>
    <t>субсидии СПоК на возмещение части понесенных в текущем финансовом году затрат</t>
  </si>
  <si>
    <t>105330</t>
  </si>
  <si>
    <t>поддержка центров компетенции в сфере сельскохозяйственной кооперации и поддержки фермеров (заполняется уполномоченным органом субъекта Российской Федерации в сводном отчете)</t>
  </si>
  <si>
    <t>105340</t>
  </si>
  <si>
    <t>1.3. Субсидии на развитие сельского туризма</t>
  </si>
  <si>
    <t>105400</t>
  </si>
  <si>
    <t>Раздел 10-6. Государственная поддержка инвестиционной деятельности в  АПК</t>
  </si>
  <si>
    <t>Направления инвестирования</t>
  </si>
  <si>
    <t>СПРАВОЧНО: средства местных бюджетов, полученных организациями АПК 
по соглашениям получателя с муниципальны- ми органами власти</t>
  </si>
  <si>
    <t>1. На возмещение части процентной ставки по инвестиционным кредитам (займам) в АПК 
(стр.106110+106120+106130+106140+106190)*</t>
  </si>
  <si>
    <t>106100</t>
  </si>
  <si>
    <t>направления инвестирования в области производства продукции растениеводства</t>
  </si>
  <si>
    <t>106110</t>
  </si>
  <si>
    <t>направления инвестирования в области производства продукции животноводства</t>
  </si>
  <si>
    <t>106120</t>
  </si>
  <si>
    <t>направления инвестирования в области переработки продукции растениеводства и животноводства</t>
  </si>
  <si>
    <t>106130</t>
  </si>
  <si>
    <t>направления инвестирования в области хранения и логистического обеспечения растениеводства и животноводства</t>
  </si>
  <si>
    <t>106140</t>
  </si>
  <si>
    <t>прочие направления инвестирования, не включенные в другие группировки</t>
  </si>
  <si>
    <t>106190</t>
  </si>
  <si>
    <t>2. На возмещение части  прямых понесенных затрат на создание и модернизацию объектов АПК, включая приобретение техники и (или) оборудования (стр.106211+106212+106213+106214+106215+106216+106217+106218+106219+106220+106221+106222+ 106223+106224+106229)</t>
  </si>
  <si>
    <t>106200</t>
  </si>
  <si>
    <t>животноводческие комплексы молочного направления (молочные фермы)</t>
  </si>
  <si>
    <t>106211</t>
  </si>
  <si>
    <t>селекционно-семеноводческие центры в растениеводстве (за исключением указанных центров в ДФО)</t>
  </si>
  <si>
    <t>106212</t>
  </si>
  <si>
    <t>селекционно-питомниководческие центры в виноградарстве</t>
  </si>
  <si>
    <t>106213</t>
  </si>
  <si>
    <t>льно-, пенькоперерабатывающие предприятия</t>
  </si>
  <si>
    <t>106214</t>
  </si>
  <si>
    <t>хранилища</t>
  </si>
  <si>
    <t>106215</t>
  </si>
  <si>
    <t>селекционно-генетические центры в птицеводстве (участники Федеральной научно-технической программы)</t>
  </si>
  <si>
    <t>106216</t>
  </si>
  <si>
    <t>овцеводческие комплексы (фермы) мясного направления</t>
  </si>
  <si>
    <t>106217</t>
  </si>
  <si>
    <t>мощности по производству сухих молочных продуктов для детского питания и компонентов для них</t>
  </si>
  <si>
    <t>106218</t>
  </si>
  <si>
    <t>тепличные комплексы для производства овощей в защищенном грунте</t>
  </si>
  <si>
    <t>106219</t>
  </si>
  <si>
    <t>оптово-распределительные центры</t>
  </si>
  <si>
    <t>106220</t>
  </si>
  <si>
    <t>репродукторы первого порядка для производства родительских форм птицы яичного и мясного направлений продуктивности</t>
  </si>
  <si>
    <t>106221</t>
  </si>
  <si>
    <t>репродукторы второго порядка для производства инкубационного яйца финального гибрида птицы яичного и мясного направлений продуктивности</t>
  </si>
  <si>
    <t>106222</t>
  </si>
  <si>
    <t>объекты по производству кормов для аквакультуры</t>
  </si>
  <si>
    <t>106223</t>
  </si>
  <si>
    <t>маркировочное оборудование для маркировки отдельных видов молочной продукции</t>
  </si>
  <si>
    <t>106224</t>
  </si>
  <si>
    <t>прочие направления</t>
  </si>
  <si>
    <t>106229</t>
  </si>
  <si>
    <t>3. На возмещение части прямых понесенных затрат на создание и модернизацию хранилищ картофеля и овощей</t>
  </si>
  <si>
    <t>106230</t>
  </si>
  <si>
    <t>4. На возмещение части  прямых понесенных затрат на создание и модернизацию объектов по переработке сельскохозяйственной продукции (стр.106251+106252+106253+106254)</t>
  </si>
  <si>
    <t>106250</t>
  </si>
  <si>
    <t>по глубокой переработке зерна</t>
  </si>
  <si>
    <t>106251</t>
  </si>
  <si>
    <t>по переработке масличных культур</t>
  </si>
  <si>
    <t>106252</t>
  </si>
  <si>
    <t>по переработке и консервированию рыбы, ракообразных и моллюсков</t>
  </si>
  <si>
    <t>106253</t>
  </si>
  <si>
    <t>по производству сухих молочных продуктов</t>
  </si>
  <si>
    <t>106254</t>
  </si>
  <si>
    <t>5. На возмещение части  прямых понесенных затрат на создание и (или) модернизацию тепличных комплексов для производства овощей в защищенном грунте и селекционно-генетических центров в Дальневосточном федеральном округе</t>
  </si>
  <si>
    <t>106270</t>
  </si>
  <si>
    <t>6. Прочие направления инвестирования, по которым предоставляется государственная поддержка, не включенные в другие группировки 
(стр.106310+106320)</t>
  </si>
  <si>
    <t>106300</t>
  </si>
  <si>
    <t>на техническое перевооружение производства сельскохозяйственных товаропроизводителей в рамках приоритетных подотраслей АПК (для субъектов Российской Федерации с низким уровнем социально-экономического развития  и субъектов, входящих в состав Дальневосточного федерального округа) (стр.106311+106312+106313+106314+106315+106316+106317+106318)</t>
  </si>
  <si>
    <t>106310</t>
  </si>
  <si>
    <t>производство льна-долгунца и технической конопли</t>
  </si>
  <si>
    <t>106311</t>
  </si>
  <si>
    <t>производство плодово-ягодных насаждений, включая посадочный материал, закладку и уход за многолетними насаждениями (за исключением виноградников)</t>
  </si>
  <si>
    <t>106312</t>
  </si>
  <si>
    <t>производство молока</t>
  </si>
  <si>
    <t>106313</t>
  </si>
  <si>
    <t>развитие специализированного мясного скотоводства</t>
  </si>
  <si>
    <t>106314</t>
  </si>
  <si>
    <t>развитие овцеводства и козоводства</t>
  </si>
  <si>
    <t>106315</t>
  </si>
  <si>
    <t>развите малых форм хозяйствования</t>
  </si>
  <si>
    <t>106316</t>
  </si>
  <si>
    <t>производство продукции глубокой переработки зерна</t>
  </si>
  <si>
    <t>106317</t>
  </si>
  <si>
    <t>переработка молока сырого крупного рогатого скота, козьего и овечьего на пищевую продукцию</t>
  </si>
  <si>
    <t>106318</t>
  </si>
  <si>
    <t>на техническую и технологическую модернизацию АПК, в том числе приобретение основных средств (без учета средств федерального бюджета)</t>
  </si>
  <si>
    <t>106320</t>
  </si>
  <si>
    <t>из нее: лизинг средств производства</t>
  </si>
  <si>
    <t>106321</t>
  </si>
  <si>
    <t>*По инвестиционным кредитным договорам (договорам займа), заключенным по 31 декабря 2016 г. включительно</t>
  </si>
  <si>
    <t>10-7. Государственная поддержка, предоставленная в рамках других государственных программ и прочих мероприятий</t>
  </si>
  <si>
    <t>Наименование</t>
  </si>
  <si>
    <t>СПРАВОЧНО: средства местных бюджетов, полученных организациями АПК 
по соглашениям получателя  с муниципальны- ми органами власти</t>
  </si>
  <si>
    <t>1. Государственная программа эффективного вовлечения в оборот земель сельскохозяйственного назначения и развития мелиоративного комплекса Российской Федерации 
(стр.107110+107120+107130)</t>
  </si>
  <si>
    <t>107100</t>
  </si>
  <si>
    <t>субсидии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</si>
  <si>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107110</t>
  </si>
  <si>
    <t>субсидии на подготовку проектов межевания земельных участков и на проведение кадастровых работ</t>
  </si>
  <si>
    <t>107120</t>
  </si>
  <si>
    <t>субсидии в рамках федерального проекта "Экспорт продукции АПК"</t>
  </si>
  <si>
    <t>107130</t>
  </si>
  <si>
    <t>2. Государственная программа "Комплексное развитие сельских территорий"</t>
  </si>
  <si>
    <t>107200</t>
  </si>
  <si>
    <t>3. Средства, полученные в рамках индивидуальных программ развития регионов, всего 
(стр.107310+107320)</t>
  </si>
  <si>
    <t>107300</t>
  </si>
  <si>
    <t>из них: в рамках соглашений с Минсельхозом России (Республика Марий Эл)</t>
  </si>
  <si>
    <t>107310</t>
  </si>
  <si>
    <t>в рамках соглашений с другими федеральными органами исполнительной власти (Республика Адыгея)</t>
  </si>
  <si>
    <t>107320</t>
  </si>
  <si>
    <t>4. Субсидии (иные межбюджетные трансферты) на возмещение убытков по чрезвычайным ситуациям (стр.107410+107420+107430+107440)</t>
  </si>
  <si>
    <t>107400</t>
  </si>
  <si>
    <t>в том числе: в растениеводстве (без ЛПХ)</t>
  </si>
  <si>
    <t>107410</t>
  </si>
  <si>
    <t>в животноводстве (без ЛПХ)</t>
  </si>
  <si>
    <t>107420</t>
  </si>
  <si>
    <t>выплаты ЛПХ по сельскому хозяйству (заполняется уполномоченным органом субъекта Российской Федерации в сводном отчете)</t>
  </si>
  <si>
    <t>107430</t>
  </si>
  <si>
    <t>прочие выплаты в рамках ЧС, в т.ч. техногенного характера</t>
  </si>
  <si>
    <t>107440</t>
  </si>
  <si>
    <t>5. Прочие субсидии, не включенные в другие группировки (без участия средств федерального бюджета) (стр.107510+107520+107590)</t>
  </si>
  <si>
    <t>107500</t>
  </si>
  <si>
    <t>субсидии на закупку сельскохозяйственной продукции (сырья)</t>
  </si>
  <si>
    <t>107510</t>
  </si>
  <si>
    <t>субсидии гражданам, ведущим личное подсобное хозяйство (заполняется уполномоченным органом субъекта Российской Федерации в сводном отчете)</t>
  </si>
  <si>
    <t>107520</t>
  </si>
  <si>
    <t>прочие субсидии, не включенные в другие группировки (стр.107591+107592+107593+107594+107595+107599)</t>
  </si>
  <si>
    <t>107590</t>
  </si>
  <si>
    <t>в том числе:
субсидии в области развития сельскохозяйственной науки, образования и кадрового обеспечения</t>
  </si>
  <si>
    <t>107591</t>
  </si>
  <si>
    <t>субсидии на предоставление консультационных услуг</t>
  </si>
  <si>
    <t>107592</t>
  </si>
  <si>
    <t>субсидирование услуг по продвижению и маркетингу сельскохозяйственной продукции, включая доставку и транспортировку сельхозпродукции</t>
  </si>
  <si>
    <t>107593</t>
  </si>
  <si>
    <t>субсидии в области охраны окружающей среды производителям сельскохозяйственной продукции</t>
  </si>
  <si>
    <t>107594</t>
  </si>
  <si>
    <t>программы по финоздоровлению сельскохозяйственных товаропроизводителей</t>
  </si>
  <si>
    <t>107595</t>
  </si>
  <si>
    <t>107599</t>
  </si>
  <si>
    <t>6. 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  (заполняется уполномоченным органом субъекта Российской Федерации в сводном отчете)</t>
  </si>
  <si>
    <t>107600</t>
  </si>
  <si>
    <t>7. Средства, полученные от Минсельхоза России по прямым соглашениям получателей, всего (стр.107710+107720+107730)</t>
  </si>
  <si>
    <t>107700</t>
  </si>
  <si>
    <t>субсидии на транспортировку сельскохозяйственной продукции, полученные в рамках соглашений с Российским экспортным центром</t>
  </si>
  <si>
    <t>107710</t>
  </si>
  <si>
    <t>гранты в форме субсидий на реализацию комплексных научно-технических проектов в АПК</t>
  </si>
  <si>
    <t>107720</t>
  </si>
  <si>
    <t>субсидии в целях компенсации части затрат, связанных с сертификацией продукции АПК на внешних рынках</t>
  </si>
  <si>
    <t>107730</t>
  </si>
  <si>
    <t>8. Средства, полученные в рамках иных Государственных программ, мероприятий, выплаты из внебюджетных фондов</t>
  </si>
  <si>
    <t>107800</t>
  </si>
  <si>
    <t>СПРАВОЧНО: Субсидии, предоставленные организации на территории других субъектов Российской Федерации</t>
  </si>
  <si>
    <t>107940</t>
  </si>
  <si>
    <t>Руководитель</t>
  </si>
  <si>
    <t>(подпись)</t>
  </si>
  <si>
    <t>(расшифровка подписи)</t>
  </si>
  <si>
    <t>Главный бухгалтер</t>
  </si>
  <si>
    <t>(при наличии)                                                                                                                                                                (</t>
  </si>
  <si>
    <t>«        »  ________________________  20 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</si>
</sst>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&quot;-&quot;;General"/>
  </numFmts>
  <fonts count="18" x14ac:knownFonts="1">
    <font>
      <sz val="8"/>
      <name val="Arial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color rgb="FF000000"/>
      <name val="Arial"/>
      <family val="2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D6E4C8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FFBF"/>
        <bgColor auto="1"/>
      </patternFill>
    </fill>
    <fill>
      <patternFill patternType="solid">
        <fgColor rgb="FFEAF1DD"/>
        <bgColor auto="1"/>
      </patternFill>
    </fill>
    <fill>
      <patternFill patternType="solid">
        <fgColor rgb="FFE1EBED"/>
        <bgColor auto="1"/>
      </patternFill>
    </fill>
    <fill>
      <patternFill patternType="solid">
        <fgColor rgb="FFA6CAF0"/>
        <bgColor auto="1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11" xfId="0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right" vertical="center" wrapText="1"/>
    </xf>
    <xf numFmtId="0" fontId="9" fillId="6" borderId="2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 indent="3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 indent="3"/>
    </xf>
    <xf numFmtId="0" fontId="1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 indent="3"/>
    </xf>
    <xf numFmtId="0" fontId="10" fillId="0" borderId="2" xfId="0" applyFont="1" applyBorder="1" applyAlignment="1">
      <alignment horizontal="left" vertical="center" wrapText="1" indent="3"/>
    </xf>
    <xf numFmtId="0" fontId="1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left" vertical="center" wrapText="1" indent="3"/>
    </xf>
    <xf numFmtId="0" fontId="1" fillId="4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 indent="3"/>
    </xf>
    <xf numFmtId="0" fontId="9" fillId="5" borderId="2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14" fillId="0" borderId="11" xfId="0" applyFont="1" applyBorder="1" applyAlignment="1">
      <alignment horizontal="left" vertical="center" wrapText="1" indent="2"/>
    </xf>
    <xf numFmtId="0" fontId="6" fillId="6" borderId="2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4"/>
    </xf>
    <xf numFmtId="164" fontId="9" fillId="8" borderId="2" xfId="0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6"/>
    </xf>
    <xf numFmtId="0" fontId="1" fillId="4" borderId="11" xfId="0" applyFont="1" applyFill="1" applyBorder="1" applyAlignment="1">
      <alignment horizontal="left" vertical="center" wrapText="1" indent="4"/>
    </xf>
    <xf numFmtId="0" fontId="1" fillId="4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4"/>
    </xf>
    <xf numFmtId="0" fontId="9" fillId="8" borderId="2" xfId="0" applyFont="1" applyFill="1" applyBorder="1" applyAlignment="1">
      <alignment horizontal="right" vertical="center" wrapText="1"/>
    </xf>
    <xf numFmtId="0" fontId="1" fillId="9" borderId="2" xfId="0" applyFont="1" applyFill="1" applyBorder="1" applyAlignment="1">
      <alignment horizontal="left" vertical="center" wrapText="1" indent="2"/>
    </xf>
    <xf numFmtId="0" fontId="1" fillId="9" borderId="11" xfId="0" applyFont="1" applyFill="1" applyBorder="1" applyAlignment="1">
      <alignment horizontal="left" vertical="center" wrapText="1" indent="4"/>
    </xf>
    <xf numFmtId="0" fontId="1" fillId="9" borderId="11" xfId="0" applyFont="1" applyFill="1" applyBorder="1" applyAlignment="1">
      <alignment horizontal="left" vertical="center" wrapText="1" indent="6"/>
    </xf>
    <xf numFmtId="0" fontId="9" fillId="7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2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 indent="6"/>
    </xf>
    <xf numFmtId="0" fontId="1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center" wrapText="1" indent="3"/>
    </xf>
    <xf numFmtId="0" fontId="8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4"/>
    </xf>
    <xf numFmtId="0" fontId="1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1"/>
  <sheetViews>
    <sheetView tabSelected="1" workbookViewId="0"/>
  </sheetViews>
  <sheetFormatPr defaultColWidth="10.5" defaultRowHeight="11.45" customHeight="1" x14ac:dyDescent="0.2"/>
  <cols>
    <col min="1" max="1" width="3" style="1" customWidth="1"/>
    <col min="2" max="2" width="124.83203125" style="1" customWidth="1"/>
    <col min="3" max="3" width="12" style="1" customWidth="1"/>
    <col min="4" max="6" width="18.83203125" style="1" customWidth="1"/>
    <col min="7" max="7" width="17.6640625" style="1" customWidth="1"/>
    <col min="8" max="8" width="20.33203125" style="1" customWidth="1"/>
    <col min="9" max="11" width="18.83203125" style="1" customWidth="1"/>
    <col min="12" max="22" width="10.5" style="1" customWidth="1"/>
  </cols>
  <sheetData>
    <row r="1" spans="1:11" s="1" customFormat="1" ht="9" customHeight="1" x14ac:dyDescent="0.2">
      <c r="A1" s="2" t="s">
        <v>0</v>
      </c>
    </row>
    <row r="2" spans="1:11" ht="18.95" customHeight="1" x14ac:dyDescent="0.2">
      <c r="B2" s="114" t="s">
        <v>1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5" customHeight="1" x14ac:dyDescent="0.2">
      <c r="B3" s="114" t="s">
        <v>2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1:11" ht="15" customHeight="1" x14ac:dyDescent="0.25">
      <c r="H4" s="3"/>
      <c r="I4" s="115" t="s">
        <v>3</v>
      </c>
      <c r="J4" s="115"/>
      <c r="K4" s="115"/>
    </row>
    <row r="5" spans="1:11" ht="15" customHeight="1" x14ac:dyDescent="0.25">
      <c r="H5" s="5" t="s">
        <v>4</v>
      </c>
      <c r="I5" s="116"/>
      <c r="J5" s="116"/>
      <c r="K5" s="116"/>
    </row>
    <row r="6" spans="1:11" ht="15" customHeight="1" x14ac:dyDescent="0.25">
      <c r="G6" s="117" t="s">
        <v>5</v>
      </c>
      <c r="H6" s="117"/>
      <c r="I6" s="4" t="s">
        <v>6</v>
      </c>
      <c r="J6" s="4" t="s">
        <v>7</v>
      </c>
      <c r="K6" s="4" t="s">
        <v>8</v>
      </c>
    </row>
    <row r="7" spans="1:11" ht="15" customHeight="1" x14ac:dyDescent="0.25">
      <c r="B7" s="6" t="s">
        <v>9</v>
      </c>
      <c r="C7" s="118"/>
      <c r="D7" s="118"/>
      <c r="E7" s="118"/>
      <c r="F7" s="118"/>
      <c r="G7" s="118"/>
      <c r="H7" s="7" t="s">
        <v>10</v>
      </c>
      <c r="I7" s="115"/>
      <c r="J7" s="115"/>
      <c r="K7" s="115"/>
    </row>
    <row r="8" spans="1:11" ht="15" customHeight="1" x14ac:dyDescent="0.25">
      <c r="B8" s="6" t="s">
        <v>11</v>
      </c>
      <c r="H8" s="7" t="s">
        <v>12</v>
      </c>
      <c r="I8" s="115"/>
      <c r="J8" s="115"/>
      <c r="K8" s="115"/>
    </row>
    <row r="9" spans="1:11" ht="15" customHeight="1" x14ac:dyDescent="0.25">
      <c r="B9" s="6" t="s">
        <v>13</v>
      </c>
      <c r="C9" s="118"/>
      <c r="D9" s="118"/>
      <c r="E9" s="118"/>
      <c r="F9" s="118"/>
      <c r="G9" s="118"/>
      <c r="H9" s="7" t="s">
        <v>14</v>
      </c>
      <c r="I9" s="116"/>
      <c r="J9" s="116"/>
      <c r="K9" s="116"/>
    </row>
    <row r="10" spans="1:11" ht="15" customHeight="1" x14ac:dyDescent="0.25">
      <c r="B10" s="119" t="s">
        <v>15</v>
      </c>
      <c r="C10" s="119"/>
      <c r="D10" s="119"/>
      <c r="H10" s="120" t="s">
        <v>16</v>
      </c>
      <c r="I10" s="122"/>
      <c r="J10" s="122"/>
      <c r="K10" s="122"/>
    </row>
    <row r="11" spans="1:11" ht="15" customHeight="1" x14ac:dyDescent="0.2">
      <c r="B11" s="126"/>
      <c r="C11" s="126"/>
      <c r="D11" s="126"/>
      <c r="E11" s="126"/>
      <c r="F11" s="126"/>
      <c r="G11" s="126"/>
      <c r="H11" s="121"/>
      <c r="I11" s="123"/>
      <c r="J11" s="124"/>
      <c r="K11" s="125"/>
    </row>
    <row r="12" spans="1:11" ht="15" customHeight="1" x14ac:dyDescent="0.2">
      <c r="B12" s="8" t="s">
        <v>17</v>
      </c>
    </row>
    <row r="13" spans="1:11" ht="15" customHeight="1" x14ac:dyDescent="0.25">
      <c r="B13" s="8" t="s">
        <v>18</v>
      </c>
      <c r="C13" s="6" t="s">
        <v>19</v>
      </c>
    </row>
    <row r="14" spans="1:11" ht="29.1" customHeight="1" x14ac:dyDescent="0.2">
      <c r="A14" s="9"/>
      <c r="B14" s="10" t="s">
        <v>20</v>
      </c>
      <c r="C14" s="10" t="s">
        <v>21</v>
      </c>
      <c r="D14" s="10" t="s">
        <v>22</v>
      </c>
      <c r="E14" s="11"/>
    </row>
    <row r="15" spans="1:11" ht="15" customHeight="1" x14ac:dyDescent="0.25">
      <c r="A15" s="9"/>
      <c r="B15" s="12" t="s">
        <v>23</v>
      </c>
      <c r="C15" s="12" t="s">
        <v>24</v>
      </c>
      <c r="D15" s="12" t="s">
        <v>25</v>
      </c>
      <c r="E15" s="6"/>
    </row>
    <row r="16" spans="1:11" ht="15" customHeight="1" x14ac:dyDescent="0.25">
      <c r="A16" s="9"/>
      <c r="B16" s="13" t="s">
        <v>26</v>
      </c>
      <c r="C16" s="14" t="s">
        <v>27</v>
      </c>
      <c r="D16" s="15">
        <f>IF((IF((G22 * 1000)="-",0,(G22 * 1000))+IF((K22 * 1000)="-",0,(K22 * 1000))+IF((G50 * 1000)="-",0,(G50 * 1000))+IF((K50 * 1000)="-",0,(K50 * 1000)))=0,0,1)</f>
        <v>0</v>
      </c>
      <c r="E16" s="16"/>
    </row>
    <row r="17" spans="1:11" ht="11.1" customHeight="1" x14ac:dyDescent="0.2"/>
    <row r="18" spans="1:11" ht="15.95" customHeight="1" x14ac:dyDescent="0.2">
      <c r="B18" s="127" t="s">
        <v>28</v>
      </c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11.1" customHeight="1" x14ac:dyDescent="0.2"/>
    <row r="20" spans="1:11" ht="171.95" customHeight="1" x14ac:dyDescent="0.2">
      <c r="A20" s="9"/>
      <c r="B20" s="17" t="s">
        <v>29</v>
      </c>
      <c r="C20" s="17" t="s">
        <v>30</v>
      </c>
      <c r="D20" s="17" t="s">
        <v>31</v>
      </c>
      <c r="E20" s="17" t="s">
        <v>32</v>
      </c>
      <c r="F20" s="17" t="s">
        <v>33</v>
      </c>
      <c r="G20" s="17" t="s">
        <v>34</v>
      </c>
      <c r="H20" s="17" t="s">
        <v>35</v>
      </c>
      <c r="I20" s="17" t="s">
        <v>36</v>
      </c>
      <c r="J20" s="17" t="s">
        <v>37</v>
      </c>
      <c r="K20" s="17" t="s">
        <v>38</v>
      </c>
    </row>
    <row r="21" spans="1:11" ht="15" customHeight="1" x14ac:dyDescent="0.2">
      <c r="A21" s="9"/>
      <c r="B21" s="18" t="s">
        <v>23</v>
      </c>
      <c r="C21" s="19" t="s">
        <v>24</v>
      </c>
      <c r="D21" s="19" t="s">
        <v>25</v>
      </c>
      <c r="E21" s="19" t="s">
        <v>39</v>
      </c>
      <c r="F21" s="19" t="s">
        <v>40</v>
      </c>
      <c r="G21" s="19" t="s">
        <v>41</v>
      </c>
      <c r="H21" s="19" t="s">
        <v>42</v>
      </c>
      <c r="I21" s="19" t="s">
        <v>43</v>
      </c>
      <c r="J21" s="19" t="s">
        <v>44</v>
      </c>
      <c r="K21" s="19" t="s">
        <v>45</v>
      </c>
    </row>
    <row r="22" spans="1:11" ht="32.1" customHeight="1" x14ac:dyDescent="0.2">
      <c r="A22" s="9"/>
      <c r="B22" s="20" t="s">
        <v>46</v>
      </c>
      <c r="C22" s="21" t="s">
        <v>47</v>
      </c>
      <c r="D22" s="22">
        <v>0</v>
      </c>
      <c r="E22" s="23"/>
      <c r="F22" s="23"/>
      <c r="G22" s="15">
        <f>IF(G23="-",0,G23) + IF(G47="-",0,G47) + IF(G48="-",0,G48) + IF(G49="-",0,G49)</f>
        <v>0</v>
      </c>
      <c r="H22" s="23">
        <f>IF(H23="-",0,H23) + IF(H47="-",0,H47) + IF(H48="-",0,H48) + IF(H49="-",0,H49)</f>
        <v>0</v>
      </c>
      <c r="I22" s="23">
        <f>IF(I23="-",0,I23) + IF(I47="-",0,I47) + IF(I48="-",0,I48) + IF(I49="-",0,I49)</f>
        <v>0</v>
      </c>
      <c r="J22" s="23"/>
      <c r="K22" s="15">
        <f>IF(K23="-",0,K23) + IF(K47="-",0,K47) + IF(K48="-",0,K48)</f>
        <v>0</v>
      </c>
    </row>
    <row r="23" spans="1:11" ht="32.1" customHeight="1" x14ac:dyDescent="0.2">
      <c r="A23" s="9"/>
      <c r="B23" s="24" t="s">
        <v>48</v>
      </c>
      <c r="C23" s="25" t="s">
        <v>49</v>
      </c>
      <c r="D23" s="23"/>
      <c r="E23" s="23"/>
      <c r="F23" s="23"/>
      <c r="G23" s="23">
        <f>IF(G24="-",0,G24) + IF(G25="-",0,G25) + IF(G30="-",0,G30) + IF(G36="-",0,G36) + IF(G40="-",0,G40) + IF(G41="-",0,G41) + IF(G42="-",0,G42) + IF(G43="-",0,G43) + IF(G44="-",0,G44)</f>
        <v>0</v>
      </c>
      <c r="H23" s="23">
        <f>IF(H24="-",0,H24) + IF(H25="-",0,H25) + IF(H30="-",0,H30) + IF(H36="-",0,H36) + IF(H40="-",0,H40) + IF(H41="-",0,H41) + IF(H42="-",0,H42) + IF(H43="-",0,H43) + IF(H44="-",0,H44)</f>
        <v>0</v>
      </c>
      <c r="I23" s="23">
        <f>IF(I24="-",0,I24) + IF(I25="-",0,I25) + IF(I30="-",0,I30) + IF(I36="-",0,I36) + IF(I41="-",0,I41) + IF(I42="-",0,I42) + IF(I43="-",0,I43) + IF(I44="-",0,I44)</f>
        <v>0</v>
      </c>
      <c r="J23" s="23"/>
      <c r="K23" s="23">
        <f>IF(K24="-",0,K24) + IF(K25="-",0,K25) + IF(K30="-",0,K30) + IF(K36="-",0,K36) + IF(K42="-",0,K42) + IF(K43="-",0,K43) + IF(K44="-",0,K44)</f>
        <v>0</v>
      </c>
    </row>
    <row r="24" spans="1:11" ht="32.1" customHeight="1" x14ac:dyDescent="0.2">
      <c r="A24" s="26"/>
      <c r="B24" s="27" t="s">
        <v>50</v>
      </c>
      <c r="C24" s="28" t="s">
        <v>51</v>
      </c>
      <c r="D24" s="29">
        <v>0</v>
      </c>
      <c r="E24" s="29">
        <v>0</v>
      </c>
      <c r="F24" s="29">
        <v>0</v>
      </c>
      <c r="G24" s="30">
        <f>IF(H24="-",0,H24) + IF(I24="-",0,I24)</f>
        <v>0</v>
      </c>
      <c r="H24" s="30">
        <f>IF('Раздел 10-5'!D15="-",0,'Раздел 10-5'!D15)</f>
        <v>0</v>
      </c>
      <c r="I24" s="30">
        <f>IF('Раздел 10-5'!E15="-",0,'Раздел 10-5'!E15)</f>
        <v>0</v>
      </c>
      <c r="J24" s="30"/>
      <c r="K24" s="30">
        <f>IF('Раздел 10-5'!F15="-",0,'Раздел 10-5'!F15)</f>
        <v>0</v>
      </c>
    </row>
    <row r="25" spans="1:11" ht="32.1" customHeight="1" x14ac:dyDescent="0.2">
      <c r="A25" s="26"/>
      <c r="B25" s="27" t="s">
        <v>52</v>
      </c>
      <c r="C25" s="28" t="s">
        <v>53</v>
      </c>
      <c r="D25" s="30"/>
      <c r="E25" s="30"/>
      <c r="F25" s="30"/>
      <c r="G25" s="30">
        <f>IF(G26="-",0,G26) + IF(G27="-",0,G27) + IF(G28="-",0,G28) + IF(G29="-",0,G29)</f>
        <v>0</v>
      </c>
      <c r="H25" s="30">
        <f>IF(H26="-",0,H26) + IF(H27="-",0,H27) + IF(H28="-",0,H28) + IF(H29="-",0,H29)</f>
        <v>0</v>
      </c>
      <c r="I25" s="30">
        <f>IF(I26="-",0,I26) + IF(I27="-",0,I27)</f>
        <v>0</v>
      </c>
      <c r="J25" s="30"/>
      <c r="K25" s="30">
        <f>IF(K26="-",0,K26) + IF(K27="-",0,K27)</f>
        <v>0</v>
      </c>
    </row>
    <row r="26" spans="1:11" ht="32.1" customHeight="1" x14ac:dyDescent="0.2">
      <c r="A26" s="9"/>
      <c r="B26" s="31" t="s">
        <v>54</v>
      </c>
      <c r="C26" s="32" t="s">
        <v>55</v>
      </c>
      <c r="D26" s="29">
        <v>0</v>
      </c>
      <c r="E26" s="29">
        <v>0</v>
      </c>
      <c r="F26" s="29">
        <v>0</v>
      </c>
      <c r="G26" s="30">
        <f>IF(H26="-",0,H26) + IF(I26="-",0,I26)</f>
        <v>0</v>
      </c>
      <c r="H26" s="30">
        <f>IF('Раздел 10-2'!D9="-",0,'Раздел 10-2'!D9) + IF('Раздел 10-3'!D9="-",0,'Раздел 10-3'!D9)</f>
        <v>0</v>
      </c>
      <c r="I26" s="30">
        <f>IF(('Раздел 10-2'!K9 * 1000)="-",0,('Раздел 10-2'!K9 * 1000))+IF(('Раздел 10-3'!K9 * 1000)="-",0,('Раздел 10-3'!K9 * 1000))-IF(('Раздел 10-2'!K27 * 1000)="-",0,('Раздел 10-2'!K27 * 1000))-IF(('Раздел 10-2'!K28 * 1000)="-",0,('Раздел 10-2'!K28 * 1000))-IF(('Раздел 10-2'!K33 * 1000)="-",0,('Раздел 10-2'!K33 * 1000))-IF(('Раздел 10-2'!K42 * 1000)="-",0,('Раздел 10-2'!K42 * 1000))-IF(('Раздел 10-2'!K54 * 1000)="-",0,('Раздел 10-2'!K54 * 1000))-IF(('Раздел 10-2'!K58 * 1000)="-",0,('Раздел 10-2'!K58 * 1000))-IF(('Раздел 10-2'!K77 * 1000)="-",0,('Раздел 10-2'!K77 * 1000))-IF(('Раздел 10-2'!K78 * 1000)="-",0,('Раздел 10-2'!K78 * 1000))-IF(('Раздел 10-2'!K82 * 1000)="-",0,('Раздел 10-2'!K82 * 1000))-IF(('Раздел 10-2'!K83 * 1000)="-",0,('Раздел 10-2'!K83 * 1000))-IF(('Раздел 10-2'!K84 * 1000)="-",0,('Раздел 10-2'!K84 * 1000))</f>
        <v>0</v>
      </c>
      <c r="J26" s="30"/>
      <c r="K26" s="30">
        <f>IF('Раздел 10-2'!L9="-",0,'Раздел 10-2'!L9) + IF('Раздел 10-3'!L9="-",0,'Раздел 10-3'!L9)</f>
        <v>0</v>
      </c>
    </row>
    <row r="27" spans="1:11" ht="32.1" customHeight="1" x14ac:dyDescent="0.2">
      <c r="A27" s="9"/>
      <c r="B27" s="33" t="s">
        <v>56</v>
      </c>
      <c r="C27" s="34" t="s">
        <v>57</v>
      </c>
      <c r="D27" s="29">
        <v>0</v>
      </c>
      <c r="E27" s="29">
        <v>0</v>
      </c>
      <c r="F27" s="29">
        <v>0</v>
      </c>
      <c r="G27" s="30">
        <f>IF(H27="-",0,H27) + IF(I27="-",0,I27)</f>
        <v>0</v>
      </c>
      <c r="H27" s="30">
        <f>IF('Раздел 10-2'!H9="-",0,'Раздел 10-2'!H9) + IF('Раздел 10-3'!H9="-",0,'Раздел 10-3'!H9) + IF('Раздел 10-4'!D8="-",0,'Раздел 10-4'!D8) + IF('Раздел 10-5'!D9="-",0,'Раздел 10-5'!D9) + IF('Раздел 10-6'!D36="-",0,'Раздел 10-6'!D36)</f>
        <v>0</v>
      </c>
      <c r="I27" s="30">
        <f>IF('Раздел 10-5'!E9="-",0,'Раздел 10-5'!E9)</f>
        <v>0</v>
      </c>
      <c r="J27" s="30"/>
      <c r="K27" s="30">
        <f>IF('Раздел 10-5'!F9="-",0,'Раздел 10-5'!F9)</f>
        <v>0</v>
      </c>
    </row>
    <row r="28" spans="1:11" ht="32.1" customHeight="1" x14ac:dyDescent="0.2">
      <c r="A28" s="9"/>
      <c r="B28" s="33" t="s">
        <v>58</v>
      </c>
      <c r="C28" s="34" t="s">
        <v>59</v>
      </c>
      <c r="D28" s="29">
        <v>0</v>
      </c>
      <c r="E28" s="29">
        <v>0</v>
      </c>
      <c r="F28" s="29">
        <v>0</v>
      </c>
      <c r="G28" s="30">
        <f>IF(H28="-",0,H28)</f>
        <v>0</v>
      </c>
      <c r="H28" s="30">
        <f>IF('Раздел 10-2'!I68="-",0,'Раздел 10-2'!I68)</f>
        <v>0</v>
      </c>
      <c r="I28" s="35" t="s">
        <v>60</v>
      </c>
      <c r="J28" s="30"/>
      <c r="K28" s="35" t="s">
        <v>60</v>
      </c>
    </row>
    <row r="29" spans="1:11" ht="32.1" customHeight="1" x14ac:dyDescent="0.2">
      <c r="A29" s="9"/>
      <c r="B29" s="33" t="s">
        <v>61</v>
      </c>
      <c r="C29" s="34" t="s">
        <v>62</v>
      </c>
      <c r="D29" s="29">
        <v>0</v>
      </c>
      <c r="E29" s="29">
        <v>0</v>
      </c>
      <c r="F29" s="29">
        <v>0</v>
      </c>
      <c r="G29" s="30">
        <f>IF(H29="-",0,H29)</f>
        <v>0</v>
      </c>
      <c r="H29" s="30">
        <f>IF('Раздел 10-7'!D12="-",0,'Раздел 10-7'!D12)</f>
        <v>0</v>
      </c>
      <c r="I29" s="35" t="s">
        <v>60</v>
      </c>
      <c r="J29" s="30"/>
      <c r="K29" s="35" t="s">
        <v>60</v>
      </c>
    </row>
    <row r="30" spans="1:11" ht="32.1" customHeight="1" x14ac:dyDescent="0.2">
      <c r="A30" s="9"/>
      <c r="B30" s="27" t="s">
        <v>63</v>
      </c>
      <c r="C30" s="28" t="s">
        <v>64</v>
      </c>
      <c r="D30" s="30"/>
      <c r="E30" s="30"/>
      <c r="F30" s="30"/>
      <c r="G30" s="30">
        <f>IF(G31="-",0,G31) + IF(G33="-",0,G33) + IF(G34="-",0,G34) + IF(G35="-",0,G35)</f>
        <v>0</v>
      </c>
      <c r="H30" s="30">
        <f>IF(H31="-",0,H31) + IF(H33="-",0,H33) + IF(H34="-",0,H34) + IF(H35="-",0,H35)</f>
        <v>0</v>
      </c>
      <c r="I30" s="30">
        <f>IF(I31="-",0,I31) + IF(I33="-",0,I33)</f>
        <v>0</v>
      </c>
      <c r="J30" s="30"/>
      <c r="K30" s="30">
        <f>IF(K33="-",0,K33)</f>
        <v>0</v>
      </c>
    </row>
    <row r="31" spans="1:11" ht="15.95" customHeight="1" x14ac:dyDescent="0.2">
      <c r="A31" s="9"/>
      <c r="B31" s="33" t="s">
        <v>65</v>
      </c>
      <c r="C31" s="34" t="s">
        <v>66</v>
      </c>
      <c r="D31" s="29">
        <v>0</v>
      </c>
      <c r="E31" s="29">
        <v>0</v>
      </c>
      <c r="F31" s="29">
        <v>0</v>
      </c>
      <c r="G31" s="36">
        <f>IF(H31="-",0,H31) + IF(I31="-",0,I31)</f>
        <v>0</v>
      </c>
      <c r="H31" s="36">
        <f>IF('Раздел 10-2'!I76="-",0,'Раздел 10-2'!I76)</f>
        <v>0</v>
      </c>
      <c r="I31" s="36">
        <f>IF('Раздел 10-2'!K77="-",0,'Раздел 10-2'!K77) + IF('Раздел 10-2'!K78="-",0,'Раздел 10-2'!K78)</f>
        <v>0</v>
      </c>
      <c r="J31" s="36">
        <v>0</v>
      </c>
      <c r="K31" s="35" t="s">
        <v>60</v>
      </c>
    </row>
    <row r="32" spans="1:11" ht="48" customHeight="1" x14ac:dyDescent="0.2">
      <c r="A32" s="9"/>
      <c r="B32" s="33" t="s">
        <v>67</v>
      </c>
      <c r="C32" s="34" t="s">
        <v>68</v>
      </c>
      <c r="D32" s="29">
        <v>0</v>
      </c>
      <c r="E32" s="29">
        <v>0</v>
      </c>
      <c r="F32" s="29">
        <v>0</v>
      </c>
      <c r="G32" s="36">
        <f>IF(H32="-",0,H32)</f>
        <v>0</v>
      </c>
      <c r="H32" s="36">
        <f>IF('Раздел 10-7'!D29="-",0,'Раздел 10-7'!D29)</f>
        <v>0</v>
      </c>
      <c r="I32" s="35" t="s">
        <v>60</v>
      </c>
      <c r="J32" s="30"/>
      <c r="K32" s="35" t="s">
        <v>60</v>
      </c>
    </row>
    <row r="33" spans="1:11" ht="32.1" customHeight="1" x14ac:dyDescent="0.2">
      <c r="A33" s="9"/>
      <c r="B33" s="37" t="s">
        <v>69</v>
      </c>
      <c r="C33" s="34" t="s">
        <v>70</v>
      </c>
      <c r="D33" s="29">
        <v>0</v>
      </c>
      <c r="E33" s="29">
        <v>0</v>
      </c>
      <c r="F33" s="29">
        <v>0</v>
      </c>
      <c r="G33" s="30">
        <f>IF(H33="-",0,H33) + IF(I33="-",0,I33)</f>
        <v>0</v>
      </c>
      <c r="H33" s="30">
        <f>IF('Раздел 10-6'!D29="-",0,'Раздел 10-6'!D29)</f>
        <v>0</v>
      </c>
      <c r="I33" s="30">
        <f>IF('Раздел 10-6'!E29="-",0,'Раздел 10-6'!E29)</f>
        <v>0</v>
      </c>
      <c r="J33" s="30"/>
      <c r="K33" s="30">
        <f>IF('Раздел 10-6'!F29="-",0,'Раздел 10-6'!F29)</f>
        <v>0</v>
      </c>
    </row>
    <row r="34" spans="1:11" ht="32.1" customHeight="1" x14ac:dyDescent="0.2">
      <c r="A34" s="26"/>
      <c r="B34" s="38" t="s">
        <v>71</v>
      </c>
      <c r="C34" s="39" t="s">
        <v>72</v>
      </c>
      <c r="D34" s="29">
        <v>0</v>
      </c>
      <c r="E34" s="30"/>
      <c r="F34" s="30"/>
      <c r="G34" s="30">
        <f>IF(H34="-",0,H34)</f>
        <v>0</v>
      </c>
      <c r="H34" s="30">
        <f>IF('Раздел 10-7'!D31="-",0,'Раздел 10-7'!D31)</f>
        <v>0</v>
      </c>
      <c r="I34" s="35" t="s">
        <v>60</v>
      </c>
      <c r="J34" s="30"/>
      <c r="K34" s="35" t="s">
        <v>60</v>
      </c>
    </row>
    <row r="35" spans="1:11" ht="32.1" customHeight="1" x14ac:dyDescent="0.2">
      <c r="A35" s="9"/>
      <c r="B35" s="38" t="s">
        <v>73</v>
      </c>
      <c r="C35" s="34" t="s">
        <v>74</v>
      </c>
      <c r="D35" s="29">
        <v>0</v>
      </c>
      <c r="E35" s="30"/>
      <c r="F35" s="30"/>
      <c r="G35" s="30">
        <f>IF(H35="-",0,H35)</f>
        <v>0</v>
      </c>
      <c r="H35" s="30">
        <f>IF('Раздел 10-7'!D33="-",0,'Раздел 10-7'!D33)</f>
        <v>0</v>
      </c>
      <c r="I35" s="35" t="s">
        <v>60</v>
      </c>
      <c r="J35" s="36">
        <v>0</v>
      </c>
      <c r="K35" s="35" t="s">
        <v>60</v>
      </c>
    </row>
    <row r="36" spans="1:11" ht="32.1" customHeight="1" x14ac:dyDescent="0.2">
      <c r="A36" s="9"/>
      <c r="B36" s="40" t="s">
        <v>75</v>
      </c>
      <c r="C36" s="28" t="s">
        <v>76</v>
      </c>
      <c r="D36" s="30"/>
      <c r="E36" s="30"/>
      <c r="F36" s="30"/>
      <c r="G36" s="30">
        <f>IF(G37="-",0,G37) + IF(G38="-",0,G38) + IF(G39="-",0,G39)</f>
        <v>0</v>
      </c>
      <c r="H36" s="30">
        <f>IF(H37="-",0,H37) + IF(H38="-",0,H38) + IF(H39="-",0,H39)</f>
        <v>0</v>
      </c>
      <c r="I36" s="30">
        <f>IF(I37="-",0,I37) + IF(I38="-",0,I38)</f>
        <v>0</v>
      </c>
      <c r="J36" s="30"/>
      <c r="K36" s="30">
        <f>IF(K37="-",0,K37) + IF(K38="-",0,K38)</f>
        <v>0</v>
      </c>
    </row>
    <row r="37" spans="1:11" ht="32.1" customHeight="1" x14ac:dyDescent="0.2">
      <c r="A37" s="9"/>
      <c r="B37" s="41" t="s">
        <v>77</v>
      </c>
      <c r="C37" s="34" t="s">
        <v>78</v>
      </c>
      <c r="D37" s="29">
        <v>0</v>
      </c>
      <c r="E37" s="29">
        <v>0</v>
      </c>
      <c r="F37" s="29">
        <v>0</v>
      </c>
      <c r="G37" s="30">
        <f>IF(H37="-",0,H37) + IF(I37="-",0,I37)</f>
        <v>0</v>
      </c>
      <c r="H37" s="30">
        <f>IF('Раздел 10-6'!D6="-",0,'Раздел 10-6'!D6)</f>
        <v>0</v>
      </c>
      <c r="I37" s="30">
        <f>IF('Раздел 10-6'!E6="-",0,'Раздел 10-6'!E6)</f>
        <v>0</v>
      </c>
      <c r="J37" s="30"/>
      <c r="K37" s="30">
        <f>IF('Раздел 10-6'!F6="-",0,'Раздел 10-6'!F6)</f>
        <v>0</v>
      </c>
    </row>
    <row r="38" spans="1:11" ht="32.1" customHeight="1" x14ac:dyDescent="0.2">
      <c r="A38" s="9"/>
      <c r="B38" s="38" t="s">
        <v>79</v>
      </c>
      <c r="C38" s="34" t="s">
        <v>80</v>
      </c>
      <c r="D38" s="29">
        <v>0</v>
      </c>
      <c r="E38" s="29">
        <v>0</v>
      </c>
      <c r="F38" s="29">
        <v>0</v>
      </c>
      <c r="G38" s="30">
        <f>IF(H38="-",0,H38) + IF(I38="-",0,I38)</f>
        <v>0</v>
      </c>
      <c r="H38" s="30">
        <f>IF('Раздел 10-6'!D12="-",0,'Раздел 10-6'!D12)</f>
        <v>0</v>
      </c>
      <c r="I38" s="30">
        <f>IF('Раздел 10-6'!E12="-",0,'Раздел 10-6'!E12)</f>
        <v>0</v>
      </c>
      <c r="J38" s="30"/>
      <c r="K38" s="30">
        <f>IF('Раздел 10-6'!F12="-",0,'Раздел 10-6'!F12)</f>
        <v>0</v>
      </c>
    </row>
    <row r="39" spans="1:11" ht="48" customHeight="1" x14ac:dyDescent="0.2">
      <c r="A39" s="9"/>
      <c r="B39" s="42" t="s">
        <v>81</v>
      </c>
      <c r="C39" s="43" t="s">
        <v>82</v>
      </c>
      <c r="D39" s="29">
        <v>0</v>
      </c>
      <c r="E39" s="29">
        <v>0</v>
      </c>
      <c r="F39" s="29">
        <v>0</v>
      </c>
      <c r="G39" s="30">
        <f>IF(H39="-",0,H39)</f>
        <v>0</v>
      </c>
      <c r="H39" s="30">
        <f>IF('Раздел 10-6'!D34="-",0,'Раздел 10-6'!D34)</f>
        <v>0</v>
      </c>
      <c r="I39" s="35" t="s">
        <v>60</v>
      </c>
      <c r="J39" s="30"/>
      <c r="K39" s="35" t="s">
        <v>60</v>
      </c>
    </row>
    <row r="40" spans="1:11" ht="48" customHeight="1" x14ac:dyDescent="0.2">
      <c r="A40" s="26"/>
      <c r="B40" s="44" t="s">
        <v>83</v>
      </c>
      <c r="C40" s="28" t="s">
        <v>84</v>
      </c>
      <c r="D40" s="29">
        <v>0</v>
      </c>
      <c r="E40" s="30"/>
      <c r="F40" s="30"/>
      <c r="G40" s="30">
        <f>IF(H40="-",0,H40)</f>
        <v>0</v>
      </c>
      <c r="H40" s="30">
        <f>IF('Раздел 10-7'!D32="-",0,'Раздел 10-7'!D32)</f>
        <v>0</v>
      </c>
      <c r="I40" s="35" t="s">
        <v>60</v>
      </c>
      <c r="J40" s="30"/>
      <c r="K40" s="35" t="s">
        <v>60</v>
      </c>
    </row>
    <row r="41" spans="1:11" ht="32.1" customHeight="1" x14ac:dyDescent="0.2">
      <c r="A41" s="26"/>
      <c r="B41" s="44" t="s">
        <v>85</v>
      </c>
      <c r="C41" s="28" t="s">
        <v>86</v>
      </c>
      <c r="D41" s="29">
        <v>0</v>
      </c>
      <c r="E41" s="29">
        <v>0</v>
      </c>
      <c r="F41" s="29">
        <v>0</v>
      </c>
      <c r="G41" s="36">
        <f>IF(H41="-",0,H41) + IF(I41="-",0,I41)</f>
        <v>0</v>
      </c>
      <c r="H41" s="36">
        <f>IF('Раздел 10-2'!I42="-",0,'Раздел 10-2'!I42) + IF('Раздел 10-2'!I54="-",0,'Раздел 10-2'!I54) + IF('Раздел 10-2'!I58="-",0,'Раздел 10-2'!I58)</f>
        <v>0</v>
      </c>
      <c r="I41" s="36">
        <f>IF('Раздел 10-2'!K42="-",0,'Раздел 10-2'!K42) + IF('Раздел 10-2'!K54="-",0,'Раздел 10-2'!K54) + IF('Раздел 10-2'!K58="-",0,'Раздел 10-2'!K58)</f>
        <v>0</v>
      </c>
      <c r="J41" s="30"/>
      <c r="K41" s="35" t="s">
        <v>60</v>
      </c>
    </row>
    <row r="42" spans="1:11" ht="32.1" customHeight="1" x14ac:dyDescent="0.25">
      <c r="A42" s="45"/>
      <c r="B42" s="40" t="s">
        <v>87</v>
      </c>
      <c r="C42" s="28" t="s">
        <v>88</v>
      </c>
      <c r="D42" s="29">
        <v>0</v>
      </c>
      <c r="E42" s="29">
        <v>0</v>
      </c>
      <c r="F42" s="29">
        <v>0</v>
      </c>
      <c r="G42" s="36">
        <f>IF(H42="-",0,H42) + IF(I42="-",0,I42)</f>
        <v>0</v>
      </c>
      <c r="H42" s="36">
        <f>IF('Раздел 10-5'!D20="-",0,'Раздел 10-5'!D20)</f>
        <v>0</v>
      </c>
      <c r="I42" s="36">
        <f>IF('Раздел 10-5'!E20="-",0,'Раздел 10-5'!E20)</f>
        <v>0</v>
      </c>
      <c r="J42" s="30"/>
      <c r="K42" s="30">
        <f>IF('Раздел 10-5'!F20="-",0,'Раздел 10-5'!F20)</f>
        <v>0</v>
      </c>
    </row>
    <row r="43" spans="1:11" ht="32.1" customHeight="1" x14ac:dyDescent="0.25">
      <c r="A43" s="45"/>
      <c r="B43" s="44" t="s">
        <v>89</v>
      </c>
      <c r="C43" s="28" t="s">
        <v>90</v>
      </c>
      <c r="D43" s="29">
        <v>0</v>
      </c>
      <c r="E43" s="29">
        <v>0</v>
      </c>
      <c r="F43" s="29">
        <v>0</v>
      </c>
      <c r="G43" s="36">
        <f>IF(H43="-",0,H43) + IF(I43="-",0,I43)</f>
        <v>0</v>
      </c>
      <c r="H43" s="36">
        <f>IF('Раздел 10-2'!I26="-",0,'Раздел 10-2'!I26) + IF('Раздел 10-2'!I81="-",0,'Раздел 10-2'!I81) + IF('Раздел 10-2'!I97="-",0,'Раздел 10-2'!I97)</f>
        <v>0</v>
      </c>
      <c r="I43" s="36">
        <f>IF('Раздел 10-2'!K27="-",0,'Раздел 10-2'!K27) + IF('Раздел 10-2'!K28="-",0,'Раздел 10-2'!K28) + IF('Раздел 10-2'!K33="-",0,'Раздел 10-2'!K33) + IF('Раздел 10-2'!K82="-",0,'Раздел 10-2'!K82) + IF('Раздел 10-2'!K83="-",0,'Раздел 10-2'!K83) + IF('Раздел 10-2'!K84="-",0,'Раздел 10-2'!K84) + IF('Раздел 10-6'!E28="-",0,'Раздел 10-6'!E28)</f>
        <v>0</v>
      </c>
      <c r="J43" s="30"/>
      <c r="K43" s="30">
        <f>IF('Раздел 10-6'!F28="-",0,'Раздел 10-6'!F28)</f>
        <v>0</v>
      </c>
    </row>
    <row r="44" spans="1:11" ht="15.95" customHeight="1" x14ac:dyDescent="0.2">
      <c r="A44" s="9"/>
      <c r="B44" s="40" t="s">
        <v>91</v>
      </c>
      <c r="C44" s="28" t="s">
        <v>92</v>
      </c>
      <c r="D44" s="36">
        <v>0</v>
      </c>
      <c r="E44" s="36">
        <v>0</v>
      </c>
      <c r="F44" s="36">
        <v>0</v>
      </c>
      <c r="G44" s="36">
        <f>IF(G45="-",0,G45) + IF(G46="-",0,G46)</f>
        <v>0</v>
      </c>
      <c r="H44" s="36">
        <f>IF(H45="-",0,H45)</f>
        <v>0</v>
      </c>
      <c r="I44" s="36">
        <f>IF(I45="-",0,I45) + IF(I46="-",0,I46)</f>
        <v>0</v>
      </c>
      <c r="J44" s="30"/>
      <c r="K44" s="30">
        <f>IF(K45="-",0,K45) + IF(K46="-",0,K46)</f>
        <v>0</v>
      </c>
    </row>
    <row r="45" spans="1:11" ht="15.95" customHeight="1" x14ac:dyDescent="0.2">
      <c r="A45" s="9"/>
      <c r="B45" s="33" t="s">
        <v>93</v>
      </c>
      <c r="C45" s="46" t="s">
        <v>94</v>
      </c>
      <c r="D45" s="29">
        <v>0</v>
      </c>
      <c r="E45" s="29">
        <v>0</v>
      </c>
      <c r="F45" s="29">
        <v>0</v>
      </c>
      <c r="G45" s="36">
        <f>IF(H45="-",0,H45) + IF(I45="-",0,I45)</f>
        <v>0</v>
      </c>
      <c r="H45" s="36">
        <f>IF('Раздел 10-7'!D14="-",0,'Раздел 10-7'!D14)</f>
        <v>0</v>
      </c>
      <c r="I45" s="36">
        <f>IF('Раздел 10-7'!E14="-",0,'Раздел 10-7'!E14)</f>
        <v>0</v>
      </c>
      <c r="J45" s="30"/>
      <c r="K45" s="30">
        <f>IF('Раздел 10-7'!F14="-",0,'Раздел 10-7'!F14)</f>
        <v>0</v>
      </c>
    </row>
    <row r="46" spans="1:11" ht="32.1" customHeight="1" x14ac:dyDescent="0.2">
      <c r="A46" s="9"/>
      <c r="B46" s="47" t="s">
        <v>95</v>
      </c>
      <c r="C46" s="46" t="s">
        <v>96</v>
      </c>
      <c r="D46" s="29">
        <v>0</v>
      </c>
      <c r="E46" s="35" t="s">
        <v>60</v>
      </c>
      <c r="F46" s="35" t="s">
        <v>60</v>
      </c>
      <c r="G46" s="36">
        <f>IF(I46="-",0,I46)</f>
        <v>0</v>
      </c>
      <c r="H46" s="35" t="s">
        <v>60</v>
      </c>
      <c r="I46" s="30">
        <f>IF('Раздел 10-7'!E19="-",0,'Раздел 10-7'!E19) + IF('Раздел 10-4'!E8="-",0,'Раздел 10-4'!E8) + IF('Раздел 10-6'!E35="-",0,'Раздел 10-6'!E35)</f>
        <v>0</v>
      </c>
      <c r="J46" s="30"/>
      <c r="K46" s="30">
        <f>IF('Раздел 10-7'!F19="-",0,'Раздел 10-7'!F19) + IF('Раздел 10-4'!F8="-",0,'Раздел 10-4'!F8) + IF('Раздел 10-6'!F35="-",0,'Раздел 10-6'!F35)</f>
        <v>0</v>
      </c>
    </row>
    <row r="47" spans="1:11" ht="32.1" customHeight="1" x14ac:dyDescent="0.2">
      <c r="A47" s="9"/>
      <c r="B47" s="20" t="s">
        <v>97</v>
      </c>
      <c r="C47" s="28" t="s">
        <v>98</v>
      </c>
      <c r="D47" s="29">
        <v>0</v>
      </c>
      <c r="E47" s="48"/>
      <c r="F47" s="48"/>
      <c r="G47" s="30">
        <f>IF(H47="-",0,H47) + IF(I47="-",0,I47)</f>
        <v>0</v>
      </c>
      <c r="H47" s="30">
        <f>IF('Раздел 10-7'!D6="-",0,'Раздел 10-7'!D6)</f>
        <v>0</v>
      </c>
      <c r="I47" s="30">
        <f>IF('Раздел 10-7'!E6="-",0,'Раздел 10-7'!E6)</f>
        <v>0</v>
      </c>
      <c r="J47" s="30"/>
      <c r="K47" s="30">
        <f>IF('Раздел 10-7'!F6="-",0,'Раздел 10-7'!F6)</f>
        <v>0</v>
      </c>
    </row>
    <row r="48" spans="1:11" ht="15.95" customHeight="1" x14ac:dyDescent="0.2">
      <c r="A48" s="9"/>
      <c r="B48" s="20" t="s">
        <v>99</v>
      </c>
      <c r="C48" s="28" t="s">
        <v>100</v>
      </c>
      <c r="D48" s="29">
        <v>0</v>
      </c>
      <c r="E48" s="48"/>
      <c r="F48" s="48"/>
      <c r="G48" s="30">
        <f>IF(H48="-",0,H48) + IF(I48="-",0,I48)</f>
        <v>0</v>
      </c>
      <c r="H48" s="30">
        <f>IF('Раздел 10-7'!D10="-",0,'Раздел 10-7'!D10)</f>
        <v>0</v>
      </c>
      <c r="I48" s="30">
        <f>IF('Раздел 10-7'!E10="-",0,'Раздел 10-7'!E10)</f>
        <v>0</v>
      </c>
      <c r="J48" s="30"/>
      <c r="K48" s="30">
        <f>IF('Раздел 10-7'!F10="-",0,'Раздел 10-7'!F10)</f>
        <v>0</v>
      </c>
    </row>
    <row r="49" spans="1:11" ht="32.1" customHeight="1" x14ac:dyDescent="0.2">
      <c r="A49" s="26"/>
      <c r="B49" s="20" t="s">
        <v>101</v>
      </c>
      <c r="C49" s="28" t="s">
        <v>102</v>
      </c>
      <c r="D49" s="35" t="s">
        <v>60</v>
      </c>
      <c r="E49" s="35" t="s">
        <v>60</v>
      </c>
      <c r="F49" s="35" t="s">
        <v>60</v>
      </c>
      <c r="G49" s="36">
        <f>IF(H49="-",0,H49) + IF(I49="-",0,I49)</f>
        <v>0</v>
      </c>
      <c r="H49" s="36">
        <f>IF('Раздел 10-7'!D34="-",0,'Раздел 10-7'!D34)</f>
        <v>0</v>
      </c>
      <c r="I49" s="30">
        <f>IF('Раздел 10-7'!E34="-",0,'Раздел 10-7'!E34)</f>
        <v>0</v>
      </c>
      <c r="J49" s="35" t="s">
        <v>60</v>
      </c>
      <c r="K49" s="35" t="s">
        <v>60</v>
      </c>
    </row>
    <row r="50" spans="1:11" ht="32.1" customHeight="1" x14ac:dyDescent="0.2">
      <c r="A50" s="49"/>
      <c r="B50" s="50" t="s">
        <v>103</v>
      </c>
      <c r="C50" s="46" t="s">
        <v>104</v>
      </c>
      <c r="D50" s="35" t="s">
        <v>60</v>
      </c>
      <c r="E50" s="35" t="s">
        <v>60</v>
      </c>
      <c r="F50" s="35" t="s">
        <v>60</v>
      </c>
      <c r="G50" s="51">
        <f>IF(H50="-",0,H50) + IF(I50="-",0,I50)</f>
        <v>0</v>
      </c>
      <c r="H50" s="30">
        <f>IF('Раздел 10-7'!D35="-",0,'Раздел 10-7'!D35)</f>
        <v>0</v>
      </c>
      <c r="I50" s="30">
        <f>IF('Раздел 10-7'!E35="-",0,'Раздел 10-7'!E35)</f>
        <v>0</v>
      </c>
      <c r="J50" s="35" t="s">
        <v>60</v>
      </c>
      <c r="K50" s="51">
        <f>IF('Раздел 10-7'!F35="-",0,'Раздел 10-7'!F35)</f>
        <v>0</v>
      </c>
    </row>
    <row r="51" spans="1:11" ht="11.1" customHeight="1" x14ac:dyDescent="0.2"/>
  </sheetData>
  <mergeCells count="16">
    <mergeCell ref="B18:K18"/>
    <mergeCell ref="B10:D10"/>
    <mergeCell ref="H10:H11"/>
    <mergeCell ref="I10:J11"/>
    <mergeCell ref="K10:K11"/>
    <mergeCell ref="B11:G11"/>
    <mergeCell ref="C7:G7"/>
    <mergeCell ref="I7:K7"/>
    <mergeCell ref="I8:K8"/>
    <mergeCell ref="C9:G9"/>
    <mergeCell ref="I9:K9"/>
    <mergeCell ref="B2:K2"/>
    <mergeCell ref="B3:K3"/>
    <mergeCell ref="I4:K4"/>
    <mergeCell ref="I5:K5"/>
    <mergeCell ref="G6:H6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99"/>
  <sheetViews>
    <sheetView workbookViewId="0"/>
  </sheetViews>
  <sheetFormatPr defaultColWidth="10.5" defaultRowHeight="11.45" customHeight="1" x14ac:dyDescent="0.2"/>
  <cols>
    <col min="1" max="1" width="3" style="1" customWidth="1"/>
    <col min="2" max="2" width="124.83203125" style="1" customWidth="1"/>
    <col min="3" max="3" width="12" style="1" customWidth="1"/>
    <col min="4" max="12" width="18.83203125" style="1" customWidth="1"/>
    <col min="13" max="16" width="10.5" style="1" customWidth="1"/>
  </cols>
  <sheetData>
    <row r="1" spans="1:12" s="1" customFormat="1" ht="3.95" customHeight="1" x14ac:dyDescent="0.2"/>
    <row r="2" spans="1:12" ht="15.95" customHeight="1" x14ac:dyDescent="0.25">
      <c r="B2" s="128" t="s">
        <v>105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1.1" customHeight="1" x14ac:dyDescent="0.2"/>
    <row r="4" spans="1:12" ht="15" customHeight="1" x14ac:dyDescent="0.2">
      <c r="A4" s="49"/>
      <c r="B4" s="129" t="s">
        <v>106</v>
      </c>
      <c r="C4" s="132" t="s">
        <v>30</v>
      </c>
      <c r="D4" s="135" t="s">
        <v>107</v>
      </c>
      <c r="E4" s="135"/>
      <c r="F4" s="135"/>
      <c r="G4" s="135"/>
      <c r="H4" s="135"/>
      <c r="I4" s="135"/>
      <c r="J4" s="135"/>
      <c r="K4" s="129" t="s">
        <v>108</v>
      </c>
      <c r="L4" s="129" t="s">
        <v>109</v>
      </c>
    </row>
    <row r="5" spans="1:12" ht="29.1" customHeight="1" x14ac:dyDescent="0.2">
      <c r="A5" s="52"/>
      <c r="B5" s="130"/>
      <c r="C5" s="133"/>
      <c r="D5" s="136" t="s">
        <v>110</v>
      </c>
      <c r="E5" s="136"/>
      <c r="F5" s="136"/>
      <c r="G5" s="136"/>
      <c r="H5" s="129" t="s">
        <v>111</v>
      </c>
      <c r="I5" s="137" t="s">
        <v>112</v>
      </c>
      <c r="J5" s="140" t="s">
        <v>113</v>
      </c>
      <c r="K5" s="130"/>
      <c r="L5" s="130"/>
    </row>
    <row r="6" spans="1:12" ht="15" customHeight="1" x14ac:dyDescent="0.2">
      <c r="A6" s="52"/>
      <c r="B6" s="130"/>
      <c r="C6" s="133"/>
      <c r="D6" s="129" t="s">
        <v>114</v>
      </c>
      <c r="E6" s="142" t="s">
        <v>115</v>
      </c>
      <c r="F6" s="142"/>
      <c r="G6" s="142"/>
      <c r="H6" s="130"/>
      <c r="I6" s="138"/>
      <c r="J6" s="141"/>
      <c r="K6" s="130"/>
      <c r="L6" s="130"/>
    </row>
    <row r="7" spans="1:12" ht="186" customHeight="1" x14ac:dyDescent="0.2">
      <c r="A7" s="52"/>
      <c r="B7" s="131"/>
      <c r="C7" s="134"/>
      <c r="D7" s="131"/>
      <c r="E7" s="53" t="s">
        <v>116</v>
      </c>
      <c r="F7" s="53" t="s">
        <v>117</v>
      </c>
      <c r="G7" s="14" t="s">
        <v>118</v>
      </c>
      <c r="H7" s="131"/>
      <c r="I7" s="139"/>
      <c r="J7" s="141"/>
      <c r="K7" s="131"/>
      <c r="L7" s="131"/>
    </row>
    <row r="8" spans="1:12" ht="15" customHeight="1" x14ac:dyDescent="0.2">
      <c r="A8" s="52"/>
      <c r="B8" s="55" t="s">
        <v>23</v>
      </c>
      <c r="C8" s="56" t="s">
        <v>24</v>
      </c>
      <c r="D8" s="57" t="s">
        <v>25</v>
      </c>
      <c r="E8" s="57" t="s">
        <v>39</v>
      </c>
      <c r="F8" s="57" t="s">
        <v>41</v>
      </c>
      <c r="G8" s="58" t="s">
        <v>42</v>
      </c>
      <c r="H8" s="58" t="s">
        <v>43</v>
      </c>
      <c r="I8" s="59" t="s">
        <v>44</v>
      </c>
      <c r="J8" s="54" t="s">
        <v>45</v>
      </c>
      <c r="K8" s="60" t="s">
        <v>119</v>
      </c>
      <c r="L8" s="58" t="s">
        <v>120</v>
      </c>
    </row>
    <row r="9" spans="1:12" ht="32.1" customHeight="1" x14ac:dyDescent="0.2">
      <c r="A9" s="52"/>
      <c r="B9" s="61" t="s">
        <v>121</v>
      </c>
      <c r="C9" s="21" t="s">
        <v>122</v>
      </c>
      <c r="D9" s="36">
        <f>IF(D10="-",0,D10) + IF(D99="-",0,D99)</f>
        <v>0</v>
      </c>
      <c r="E9" s="36">
        <f>IF(E10="-",0,E10) + IF(E99="-",0,E99)</f>
        <v>0</v>
      </c>
      <c r="F9" s="36">
        <f>IF(F10="-",0,F10)</f>
        <v>0</v>
      </c>
      <c r="G9" s="36">
        <f>IF(G10="-",0,G10)</f>
        <v>0</v>
      </c>
      <c r="H9" s="36">
        <f>IF(H10="-",0,H10) + IF(H67="-",0,H67)</f>
        <v>0</v>
      </c>
      <c r="I9" s="36">
        <f>IF(I10="-",0,I10) + IF(I67="-",0,I67) + IF(I97="-",0,I97)</f>
        <v>0</v>
      </c>
      <c r="J9" s="62"/>
      <c r="K9" s="36">
        <f>IF(K10="-",0,K10) + IF(K67="-",0,K67) + IF(K97="-",0,K97)</f>
        <v>0</v>
      </c>
      <c r="L9" s="36">
        <f>IF(L10="-",0,L10) + IF(L67="-",0,L67) + IF(L97="-",0,L97)</f>
        <v>0</v>
      </c>
    </row>
    <row r="10" spans="1:12" ht="32.1" customHeight="1" x14ac:dyDescent="0.2">
      <c r="A10" s="52"/>
      <c r="B10" s="61" t="s">
        <v>123</v>
      </c>
      <c r="C10" s="21" t="s">
        <v>124</v>
      </c>
      <c r="D10" s="36">
        <f t="shared" ref="D10:D20" si="0">IF(E10="-",0,E10) + IF(F10="-",0,F10) + IF(G10="-",0,G10)</f>
        <v>0</v>
      </c>
      <c r="E10" s="36">
        <f>IF(E11="-",0,E11) + IF(E19="-",0,E19) + IF(E20="-",0,E20) + IF(E26="-",0,E26) + IF(E35="-",0,E35) + IF(E39="-",0,E39) + IF(E65="-",0,E65)</f>
        <v>0</v>
      </c>
      <c r="F10" s="36">
        <f>IF(F11="-",0,F11) + IF(F19="-",0,F19) + IF(F20="-",0,F20) + IF(F26="-",0,F26) + IF(F35="-",0,F35) + IF(F39="-",0,F39)</f>
        <v>0</v>
      </c>
      <c r="G10" s="36">
        <f>IF(G11="-",0,G11) + IF(G19="-",0,G19) + IF(G20="-",0,G20) + IF(G26="-",0,G26) + IF(G35="-",0,G35) + IF(G39="-",0,G39) + IF(G41="-",0,G41) + IF(G65="-",0,G65)</f>
        <v>0</v>
      </c>
      <c r="H10" s="36">
        <f>IF(H41="-",0,H41)</f>
        <v>0</v>
      </c>
      <c r="I10" s="36">
        <f>IF(I26="-",0,I26) + IF(I41="-",0,I41)</f>
        <v>0</v>
      </c>
      <c r="J10" s="63"/>
      <c r="K10" s="36">
        <f>IF(K11="-",0,K11) + IF(K19="-",0,K19) + IF(K20="-",0,K20) + IF(K26="-",0,K26) + IF(K35="-",0,K35) + IF(K39="-",0,K39) + IF(K41="-",0,K41) + IF(K65="-",0,K65) + IF(K66="-",0,K66)</f>
        <v>0</v>
      </c>
      <c r="L10" s="36">
        <f>IF(L11="-",0,L11) + IF(L19="-",0,L19) + IF(L20="-",0,L20) + IF(L26="-",0,L26) + IF(L35="-",0,L35) + IF(L39="-",0,L39) + IF(L41="-",0,L41) + IF(L65="-",0,L65) + IF(L66="-",0,L66)</f>
        <v>0</v>
      </c>
    </row>
    <row r="11" spans="1:12" ht="32.1" customHeight="1" x14ac:dyDescent="0.2">
      <c r="A11" s="52"/>
      <c r="B11" s="64" t="s">
        <v>125</v>
      </c>
      <c r="C11" s="65" t="s">
        <v>126</v>
      </c>
      <c r="D11" s="36">
        <f t="shared" si="0"/>
        <v>0</v>
      </c>
      <c r="E11" s="36">
        <f>IF(E12="-",0,E12) + IF(E13="-",0,E13) + IF(E15="-",0,E15) + IF(E16="-",0,E16) + IF(E17="-",0,E17) + IF(E18="-",0,E18)</f>
        <v>0</v>
      </c>
      <c r="F11" s="36">
        <f>IF(F12="-",0,F12) + IF(F13="-",0,F13) + IF(F15="-",0,F15) + IF(F16="-",0,F16) + IF(F17="-",0,F17) + IF(F18="-",0,F18)</f>
        <v>0</v>
      </c>
      <c r="G11" s="36">
        <f>IF(G12="-",0,G12) + IF(G13="-",0,G13) + IF(G15="-",0,G15) + IF(G16="-",0,G16) + IF(G17="-",0,G17) + IF(G18="-",0,G18)</f>
        <v>0</v>
      </c>
      <c r="H11" s="35" t="s">
        <v>60</v>
      </c>
      <c r="I11" s="35" t="s">
        <v>60</v>
      </c>
      <c r="J11" s="63"/>
      <c r="K11" s="36">
        <f>IF(K12="-",0,K12) + IF(K13="-",0,K13) + IF(K15="-",0,K15) + IF(K16="-",0,K16) + IF(K17="-",0,K17) + IF(K18="-",0,K18)</f>
        <v>0</v>
      </c>
      <c r="L11" s="36">
        <f>IF(L12="-",0,L12) + IF(L13="-",0,L13) + IF(L15="-",0,L15) + IF(L16="-",0,L16) + IF(L17="-",0,L17) + IF(L18="-",0,L18)</f>
        <v>0</v>
      </c>
    </row>
    <row r="12" spans="1:12" ht="15.95" customHeight="1" x14ac:dyDescent="0.2">
      <c r="A12" s="52"/>
      <c r="B12" s="66" t="s">
        <v>127</v>
      </c>
      <c r="C12" s="65" t="s">
        <v>128</v>
      </c>
      <c r="D12" s="36">
        <f t="shared" si="0"/>
        <v>0</v>
      </c>
      <c r="E12" s="67">
        <v>0</v>
      </c>
      <c r="F12" s="67">
        <v>0</v>
      </c>
      <c r="G12" s="67">
        <v>0</v>
      </c>
      <c r="H12" s="35" t="s">
        <v>60</v>
      </c>
      <c r="I12" s="35" t="s">
        <v>60</v>
      </c>
      <c r="J12" s="63"/>
      <c r="K12" s="67">
        <v>0</v>
      </c>
      <c r="L12" s="67">
        <v>0</v>
      </c>
    </row>
    <row r="13" spans="1:12" ht="15.95" customHeight="1" x14ac:dyDescent="0.2">
      <c r="A13" s="52"/>
      <c r="B13" s="66" t="s">
        <v>129</v>
      </c>
      <c r="C13" s="65" t="s">
        <v>130</v>
      </c>
      <c r="D13" s="36">
        <f t="shared" si="0"/>
        <v>0</v>
      </c>
      <c r="E13" s="67">
        <v>0</v>
      </c>
      <c r="F13" s="67">
        <v>0</v>
      </c>
      <c r="G13" s="67">
        <v>0</v>
      </c>
      <c r="H13" s="35" t="s">
        <v>60</v>
      </c>
      <c r="I13" s="35" t="s">
        <v>60</v>
      </c>
      <c r="J13" s="63"/>
      <c r="K13" s="67">
        <v>0</v>
      </c>
      <c r="L13" s="67">
        <v>0</v>
      </c>
    </row>
    <row r="14" spans="1:12" ht="15.95" customHeight="1" x14ac:dyDescent="0.2">
      <c r="A14" s="52"/>
      <c r="B14" s="68" t="s">
        <v>131</v>
      </c>
      <c r="C14" s="65" t="s">
        <v>132</v>
      </c>
      <c r="D14" s="36">
        <f t="shared" si="0"/>
        <v>0</v>
      </c>
      <c r="E14" s="67">
        <v>0</v>
      </c>
      <c r="F14" s="67">
        <v>0</v>
      </c>
      <c r="G14" s="67">
        <v>0</v>
      </c>
      <c r="H14" s="35" t="s">
        <v>60</v>
      </c>
      <c r="I14" s="35" t="s">
        <v>60</v>
      </c>
      <c r="J14" s="63"/>
      <c r="K14" s="67">
        <v>0</v>
      </c>
      <c r="L14" s="67">
        <v>0</v>
      </c>
    </row>
    <row r="15" spans="1:12" ht="15.95" customHeight="1" x14ac:dyDescent="0.2">
      <c r="A15" s="52"/>
      <c r="B15" s="66" t="s">
        <v>133</v>
      </c>
      <c r="C15" s="65" t="s">
        <v>134</v>
      </c>
      <c r="D15" s="36">
        <f t="shared" si="0"/>
        <v>0</v>
      </c>
      <c r="E15" s="67">
        <v>0</v>
      </c>
      <c r="F15" s="67">
        <v>0</v>
      </c>
      <c r="G15" s="67">
        <v>0</v>
      </c>
      <c r="H15" s="35" t="s">
        <v>60</v>
      </c>
      <c r="I15" s="35" t="s">
        <v>60</v>
      </c>
      <c r="J15" s="63"/>
      <c r="K15" s="67">
        <v>0</v>
      </c>
      <c r="L15" s="67">
        <v>0</v>
      </c>
    </row>
    <row r="16" spans="1:12" ht="15.95" customHeight="1" x14ac:dyDescent="0.2">
      <c r="A16" s="52"/>
      <c r="B16" s="66" t="s">
        <v>135</v>
      </c>
      <c r="C16" s="65" t="s">
        <v>136</v>
      </c>
      <c r="D16" s="36">
        <f t="shared" si="0"/>
        <v>0</v>
      </c>
      <c r="E16" s="67">
        <v>0</v>
      </c>
      <c r="F16" s="67">
        <v>0</v>
      </c>
      <c r="G16" s="67">
        <v>0</v>
      </c>
      <c r="H16" s="35" t="s">
        <v>60</v>
      </c>
      <c r="I16" s="35" t="s">
        <v>60</v>
      </c>
      <c r="J16" s="63"/>
      <c r="K16" s="67">
        <v>0</v>
      </c>
      <c r="L16" s="67">
        <v>0</v>
      </c>
    </row>
    <row r="17" spans="1:12" ht="15.95" customHeight="1" x14ac:dyDescent="0.2">
      <c r="A17" s="52"/>
      <c r="B17" s="66" t="s">
        <v>137</v>
      </c>
      <c r="C17" s="65" t="s">
        <v>138</v>
      </c>
      <c r="D17" s="36">
        <f t="shared" si="0"/>
        <v>0</v>
      </c>
      <c r="E17" s="67">
        <v>0</v>
      </c>
      <c r="F17" s="67">
        <v>0</v>
      </c>
      <c r="G17" s="67">
        <v>0</v>
      </c>
      <c r="H17" s="35" t="s">
        <v>60</v>
      </c>
      <c r="I17" s="35" t="s">
        <v>60</v>
      </c>
      <c r="J17" s="63"/>
      <c r="K17" s="67">
        <v>0</v>
      </c>
      <c r="L17" s="67">
        <v>0</v>
      </c>
    </row>
    <row r="18" spans="1:12" ht="15.95" customHeight="1" x14ac:dyDescent="0.2">
      <c r="A18" s="52"/>
      <c r="B18" s="66" t="s">
        <v>139</v>
      </c>
      <c r="C18" s="65" t="s">
        <v>140</v>
      </c>
      <c r="D18" s="36">
        <f t="shared" si="0"/>
        <v>0</v>
      </c>
      <c r="E18" s="67">
        <v>0</v>
      </c>
      <c r="F18" s="67">
        <v>0</v>
      </c>
      <c r="G18" s="67">
        <v>0</v>
      </c>
      <c r="H18" s="35" t="s">
        <v>60</v>
      </c>
      <c r="I18" s="35" t="s">
        <v>60</v>
      </c>
      <c r="J18" s="63"/>
      <c r="K18" s="67">
        <v>0</v>
      </c>
      <c r="L18" s="67">
        <v>0</v>
      </c>
    </row>
    <row r="19" spans="1:12" ht="15.95" customHeight="1" x14ac:dyDescent="0.2">
      <c r="A19" s="52"/>
      <c r="B19" s="64" t="s">
        <v>141</v>
      </c>
      <c r="C19" s="65" t="s">
        <v>142</v>
      </c>
      <c r="D19" s="36">
        <f t="shared" si="0"/>
        <v>0</v>
      </c>
      <c r="E19" s="67">
        <v>0</v>
      </c>
      <c r="F19" s="67">
        <v>0</v>
      </c>
      <c r="G19" s="67">
        <v>0</v>
      </c>
      <c r="H19" s="35" t="s">
        <v>60</v>
      </c>
      <c r="I19" s="35" t="s">
        <v>60</v>
      </c>
      <c r="J19" s="63"/>
      <c r="K19" s="67">
        <v>0</v>
      </c>
      <c r="L19" s="67">
        <v>0</v>
      </c>
    </row>
    <row r="20" spans="1:12" ht="15.95" customHeight="1" x14ac:dyDescent="0.2">
      <c r="A20" s="52"/>
      <c r="B20" s="64" t="s">
        <v>143</v>
      </c>
      <c r="C20" s="65" t="s">
        <v>144</v>
      </c>
      <c r="D20" s="36">
        <f t="shared" si="0"/>
        <v>0</v>
      </c>
      <c r="E20" s="36">
        <f>IF(E21="-",0,E21) + IF(E22="-",0,E22) + IF(E23="-",0,E23) + IF(E25="-",0,E25)</f>
        <v>0</v>
      </c>
      <c r="F20" s="36">
        <f>IF(F23="-",0,F23) + IF(F25="-",0,F25)</f>
        <v>0</v>
      </c>
      <c r="G20" s="36">
        <f>IF(G21="-",0,G21) + IF(G22="-",0,G22) + IF(G23="-",0,G23) + IF(G25="-",0,G25)</f>
        <v>0</v>
      </c>
      <c r="H20" s="35" t="s">
        <v>60</v>
      </c>
      <c r="I20" s="35" t="s">
        <v>60</v>
      </c>
      <c r="J20" s="63"/>
      <c r="K20" s="36">
        <f>IF(K21="-",0,K21) + IF(K22="-",0,K22) + IF(K23="-",0,K23) + IF(K25="-",0,K25)</f>
        <v>0</v>
      </c>
      <c r="L20" s="36">
        <f>IF(L21="-",0,L21) + IF(L22="-",0,L22) + IF(L23="-",0,L23) + IF(L25="-",0,L25)</f>
        <v>0</v>
      </c>
    </row>
    <row r="21" spans="1:12" ht="32.1" customHeight="1" x14ac:dyDescent="0.2">
      <c r="A21" s="52"/>
      <c r="B21" s="69" t="s">
        <v>145</v>
      </c>
      <c r="C21" s="70" t="s">
        <v>146</v>
      </c>
      <c r="D21" s="36">
        <f>IF(E21="-",0,E21) + IF(G21="-",0,G21)</f>
        <v>0</v>
      </c>
      <c r="E21" s="67">
        <v>0</v>
      </c>
      <c r="F21" s="35" t="s">
        <v>60</v>
      </c>
      <c r="G21" s="67">
        <v>0</v>
      </c>
      <c r="H21" s="35" t="s">
        <v>60</v>
      </c>
      <c r="I21" s="35" t="s">
        <v>60</v>
      </c>
      <c r="J21" s="63"/>
      <c r="K21" s="67">
        <v>0</v>
      </c>
      <c r="L21" s="67">
        <v>0</v>
      </c>
    </row>
    <row r="22" spans="1:12" ht="15.95" customHeight="1" x14ac:dyDescent="0.2">
      <c r="A22" s="52"/>
      <c r="B22" s="69" t="s">
        <v>147</v>
      </c>
      <c r="C22" s="70" t="s">
        <v>148</v>
      </c>
      <c r="D22" s="36">
        <f>IF(E22="-",0,E22) + IF(G22="-",0,G22)</f>
        <v>0</v>
      </c>
      <c r="E22" s="67">
        <v>0</v>
      </c>
      <c r="F22" s="35" t="s">
        <v>60</v>
      </c>
      <c r="G22" s="67">
        <v>0</v>
      </c>
      <c r="H22" s="35" t="s">
        <v>60</v>
      </c>
      <c r="I22" s="35" t="s">
        <v>60</v>
      </c>
      <c r="J22" s="63"/>
      <c r="K22" s="67">
        <v>0</v>
      </c>
      <c r="L22" s="67">
        <v>0</v>
      </c>
    </row>
    <row r="23" spans="1:12" ht="15.95" customHeight="1" x14ac:dyDescent="0.2">
      <c r="A23" s="52"/>
      <c r="B23" s="71" t="s">
        <v>149</v>
      </c>
      <c r="C23" s="65" t="s">
        <v>150</v>
      </c>
      <c r="D23" s="36">
        <f>IF(E23="-",0,E23) + IF(F23="-",0,F23) + IF(G23="-",0,G23)</f>
        <v>0</v>
      </c>
      <c r="E23" s="67">
        <v>0</v>
      </c>
      <c r="F23" s="67">
        <v>0</v>
      </c>
      <c r="G23" s="67">
        <v>0</v>
      </c>
      <c r="H23" s="35" t="s">
        <v>60</v>
      </c>
      <c r="I23" s="35" t="s">
        <v>60</v>
      </c>
      <c r="J23" s="63"/>
      <c r="K23" s="67">
        <v>0</v>
      </c>
      <c r="L23" s="67">
        <v>0</v>
      </c>
    </row>
    <row r="24" spans="1:12" ht="15.95" customHeight="1" x14ac:dyDescent="0.2">
      <c r="A24" s="52"/>
      <c r="B24" s="68" t="s">
        <v>151</v>
      </c>
      <c r="C24" s="65" t="s">
        <v>152</v>
      </c>
      <c r="D24" s="36">
        <f>IF(E24="-",0,E24) + IF(F24="-",0,F24) + IF(G24="-",0,G24)</f>
        <v>0</v>
      </c>
      <c r="E24" s="67">
        <v>0</v>
      </c>
      <c r="F24" s="67">
        <v>0</v>
      </c>
      <c r="G24" s="67">
        <v>0</v>
      </c>
      <c r="H24" s="35" t="s">
        <v>60</v>
      </c>
      <c r="I24" s="35" t="s">
        <v>60</v>
      </c>
      <c r="J24" s="63"/>
      <c r="K24" s="67">
        <v>0</v>
      </c>
      <c r="L24" s="67">
        <v>0</v>
      </c>
    </row>
    <row r="25" spans="1:12" ht="32.1" customHeight="1" x14ac:dyDescent="0.2">
      <c r="A25" s="52"/>
      <c r="B25" s="71" t="s">
        <v>153</v>
      </c>
      <c r="C25" s="65" t="s">
        <v>154</v>
      </c>
      <c r="D25" s="36">
        <f>IF(E25="-",0,E25) + IF(F25="-",0,F25) + IF(G25="-",0,G25)</f>
        <v>0</v>
      </c>
      <c r="E25" s="67">
        <v>0</v>
      </c>
      <c r="F25" s="67">
        <v>0</v>
      </c>
      <c r="G25" s="67">
        <v>0</v>
      </c>
      <c r="H25" s="35" t="s">
        <v>60</v>
      </c>
      <c r="I25" s="35" t="s">
        <v>60</v>
      </c>
      <c r="J25" s="63"/>
      <c r="K25" s="67">
        <v>0</v>
      </c>
      <c r="L25" s="67">
        <v>0</v>
      </c>
    </row>
    <row r="26" spans="1:12" ht="32.1" customHeight="1" x14ac:dyDescent="0.2">
      <c r="A26" s="52"/>
      <c r="B26" s="64" t="s">
        <v>155</v>
      </c>
      <c r="C26" s="65" t="s">
        <v>156</v>
      </c>
      <c r="D26" s="36">
        <f>IF(E26="-",0,E26) + IF(F26="-",0,F26) + IF(G26="-",0,G26)</f>
        <v>0</v>
      </c>
      <c r="E26" s="36">
        <f>IF(E31="-",0,E31) + IF(E34="-",0,E34)</f>
        <v>0</v>
      </c>
      <c r="F26" s="36">
        <f>IF(F31="-",0,F31)</f>
        <v>0</v>
      </c>
      <c r="G26" s="36">
        <f>IF(G27="-",0,G27) + IF(G28="-",0,G28) + IF(G30="-",0,G30) + IF(G31="-",0,G31) + IF(G33="-",0,G33) + IF(G34="-",0,G34)</f>
        <v>0</v>
      </c>
      <c r="H26" s="35" t="s">
        <v>60</v>
      </c>
      <c r="I26" s="30">
        <f>IF(I27="-",0,I27) + IF(I28="-",0,I28) + IF(I33="-",0,I33)</f>
        <v>0</v>
      </c>
      <c r="J26" s="143" t="s">
        <v>157</v>
      </c>
      <c r="K26" s="36">
        <f>IF(K27="-",0,K27) + IF(K28="-",0,K28) + IF(K30="-",0,K30) + IF(K31="-",0,K31) + IF(K33="-",0,K33) + IF(K34="-",0,K34)</f>
        <v>0</v>
      </c>
      <c r="L26" s="36">
        <f>IF(L27="-",0,L27) + IF(L28="-",0,L28) + IF(L30="-",0,L30) + IF(L31="-",0,L31) + IF(L33="-",0,L33) + IF(L34="-",0,L34)</f>
        <v>0</v>
      </c>
    </row>
    <row r="27" spans="1:12" ht="15.95" customHeight="1" x14ac:dyDescent="0.2">
      <c r="A27" s="52"/>
      <c r="B27" s="66" t="s">
        <v>158</v>
      </c>
      <c r="C27" s="65" t="s">
        <v>159</v>
      </c>
      <c r="D27" s="30">
        <f>IF(G27="-",0,G27)</f>
        <v>0</v>
      </c>
      <c r="E27" s="35" t="s">
        <v>60</v>
      </c>
      <c r="F27" s="35" t="s">
        <v>60</v>
      </c>
      <c r="G27" s="72"/>
      <c r="H27" s="35" t="s">
        <v>60</v>
      </c>
      <c r="I27" s="72"/>
      <c r="J27" s="144"/>
      <c r="K27" s="67">
        <v>0</v>
      </c>
      <c r="L27" s="67">
        <v>0</v>
      </c>
    </row>
    <row r="28" spans="1:12" ht="15.95" customHeight="1" x14ac:dyDescent="0.2">
      <c r="A28" s="52"/>
      <c r="B28" s="66" t="s">
        <v>160</v>
      </c>
      <c r="C28" s="65" t="s">
        <v>161</v>
      </c>
      <c r="D28" s="30">
        <f>IF(G28="-",0,G28)</f>
        <v>0</v>
      </c>
      <c r="E28" s="35" t="s">
        <v>60</v>
      </c>
      <c r="F28" s="35" t="s">
        <v>60</v>
      </c>
      <c r="G28" s="72"/>
      <c r="H28" s="35" t="s">
        <v>60</v>
      </c>
      <c r="I28" s="72"/>
      <c r="J28" s="144"/>
      <c r="K28" s="67">
        <v>0</v>
      </c>
      <c r="L28" s="67">
        <v>0</v>
      </c>
    </row>
    <row r="29" spans="1:12" ht="15.95" customHeight="1" x14ac:dyDescent="0.2">
      <c r="A29" s="52"/>
      <c r="B29" s="68" t="s">
        <v>162</v>
      </c>
      <c r="C29" s="65" t="s">
        <v>163</v>
      </c>
      <c r="D29" s="30">
        <f>IF(G29="-",0,G29)</f>
        <v>0</v>
      </c>
      <c r="E29" s="35" t="s">
        <v>60</v>
      </c>
      <c r="F29" s="35" t="s">
        <v>60</v>
      </c>
      <c r="G29" s="72"/>
      <c r="H29" s="35" t="s">
        <v>60</v>
      </c>
      <c r="I29" s="72"/>
      <c r="J29" s="144"/>
      <c r="K29" s="67">
        <v>0</v>
      </c>
      <c r="L29" s="67">
        <v>0</v>
      </c>
    </row>
    <row r="30" spans="1:12" ht="15.95" customHeight="1" x14ac:dyDescent="0.2">
      <c r="A30" s="52"/>
      <c r="B30" s="71" t="s">
        <v>164</v>
      </c>
      <c r="C30" s="65" t="s">
        <v>165</v>
      </c>
      <c r="D30" s="30">
        <f>IF(G30="-",0,G30)</f>
        <v>0</v>
      </c>
      <c r="E30" s="35" t="s">
        <v>60</v>
      </c>
      <c r="F30" s="35" t="s">
        <v>60</v>
      </c>
      <c r="G30" s="72"/>
      <c r="H30" s="35" t="s">
        <v>60</v>
      </c>
      <c r="I30" s="35" t="s">
        <v>60</v>
      </c>
      <c r="J30" s="144"/>
      <c r="K30" s="67">
        <v>0</v>
      </c>
      <c r="L30" s="67">
        <v>0</v>
      </c>
    </row>
    <row r="31" spans="1:12" ht="15.95" customHeight="1" x14ac:dyDescent="0.2">
      <c r="A31" s="52"/>
      <c r="B31" s="71" t="s">
        <v>166</v>
      </c>
      <c r="C31" s="65" t="s">
        <v>167</v>
      </c>
      <c r="D31" s="30">
        <f>IF(E31="-",0,E31) + IF(F31="-",0,F31) + IF(G31="-",0,G31)</f>
        <v>0</v>
      </c>
      <c r="E31" s="67">
        <v>0</v>
      </c>
      <c r="F31" s="67">
        <v>0</v>
      </c>
      <c r="G31" s="67">
        <v>0</v>
      </c>
      <c r="H31" s="35" t="s">
        <v>60</v>
      </c>
      <c r="I31" s="35" t="s">
        <v>60</v>
      </c>
      <c r="J31" s="144"/>
      <c r="K31" s="67">
        <v>0</v>
      </c>
      <c r="L31" s="67">
        <v>0</v>
      </c>
    </row>
    <row r="32" spans="1:12" ht="15.95" customHeight="1" x14ac:dyDescent="0.2">
      <c r="A32" s="52"/>
      <c r="B32" s="68" t="s">
        <v>168</v>
      </c>
      <c r="C32" s="65" t="s">
        <v>169</v>
      </c>
      <c r="D32" s="30">
        <f>IF(E32="-",0,E32) + IF(F32="-",0,F32) + IF(G32="-",0,G32)</f>
        <v>0</v>
      </c>
      <c r="E32" s="67">
        <v>0</v>
      </c>
      <c r="F32" s="67">
        <v>0</v>
      </c>
      <c r="G32" s="67">
        <v>0</v>
      </c>
      <c r="H32" s="35" t="s">
        <v>60</v>
      </c>
      <c r="I32" s="35" t="s">
        <v>60</v>
      </c>
      <c r="J32" s="144"/>
      <c r="K32" s="67">
        <v>0</v>
      </c>
      <c r="L32" s="67">
        <v>0</v>
      </c>
    </row>
    <row r="33" spans="1:12" ht="15.95" customHeight="1" x14ac:dyDescent="0.2">
      <c r="A33" s="52"/>
      <c r="B33" s="71" t="s">
        <v>170</v>
      </c>
      <c r="C33" s="65" t="s">
        <v>171</v>
      </c>
      <c r="D33" s="30">
        <f>IF(G33="-",0,G33)</f>
        <v>0</v>
      </c>
      <c r="E33" s="35" t="s">
        <v>60</v>
      </c>
      <c r="F33" s="35" t="s">
        <v>60</v>
      </c>
      <c r="G33" s="72"/>
      <c r="H33" s="35" t="s">
        <v>60</v>
      </c>
      <c r="I33" s="72"/>
      <c r="J33" s="144"/>
      <c r="K33" s="67">
        <v>0</v>
      </c>
      <c r="L33" s="67">
        <v>0</v>
      </c>
    </row>
    <row r="34" spans="1:12" ht="32.1" customHeight="1" x14ac:dyDescent="0.2">
      <c r="A34" s="52"/>
      <c r="B34" s="66" t="s">
        <v>172</v>
      </c>
      <c r="C34" s="65" t="s">
        <v>173</v>
      </c>
      <c r="D34" s="36">
        <f>IF(E34="-",0,E34) + IF(G34="-",0,G34)</f>
        <v>0</v>
      </c>
      <c r="E34" s="67">
        <v>0</v>
      </c>
      <c r="F34" s="35" t="s">
        <v>60</v>
      </c>
      <c r="G34" s="72"/>
      <c r="H34" s="35" t="s">
        <v>60</v>
      </c>
      <c r="I34" s="35" t="s">
        <v>60</v>
      </c>
      <c r="J34" s="145"/>
      <c r="K34" s="67">
        <v>0</v>
      </c>
      <c r="L34" s="67">
        <v>0</v>
      </c>
    </row>
    <row r="35" spans="1:12" ht="15.95" customHeight="1" x14ac:dyDescent="0.2">
      <c r="A35" s="52"/>
      <c r="B35" s="64" t="s">
        <v>174</v>
      </c>
      <c r="C35" s="65" t="s">
        <v>175</v>
      </c>
      <c r="D35" s="36">
        <f>IF(E35="-",0,E35) + IF(F35="-",0,F35) + IF(G35="-",0,G35)</f>
        <v>0</v>
      </c>
      <c r="E35" s="36">
        <f>IF(E36="-",0,E36) + IF(E37="-",0,E37) + IF(E38="-",0,E38)</f>
        <v>0</v>
      </c>
      <c r="F35" s="36">
        <f>IF(F36="-",0,F36) + IF(F37="-",0,F37)</f>
        <v>0</v>
      </c>
      <c r="G35" s="36">
        <f>IF(G36="-",0,G36) + IF(G37="-",0,G37) + IF(G38="-",0,G38)</f>
        <v>0</v>
      </c>
      <c r="H35" s="35" t="s">
        <v>60</v>
      </c>
      <c r="I35" s="35" t="s">
        <v>60</v>
      </c>
      <c r="J35" s="63"/>
      <c r="K35" s="36">
        <f>IF(K36="-",0,K36) + IF(K37="-",0,K37) + IF(K38="-",0,K38)</f>
        <v>0</v>
      </c>
      <c r="L35" s="36">
        <f>IF(L36="-",0,L36) + IF(L37="-",0,L37) + IF(L38="-",0,L38)</f>
        <v>0</v>
      </c>
    </row>
    <row r="36" spans="1:12" ht="32.1" customHeight="1" x14ac:dyDescent="0.2">
      <c r="A36" s="52"/>
      <c r="B36" s="71" t="s">
        <v>176</v>
      </c>
      <c r="C36" s="65" t="s">
        <v>177</v>
      </c>
      <c r="D36" s="36">
        <f>IF(E36="-",0,E36) + IF(F36="-",0,F36) + IF(G36="-",0,G36)</f>
        <v>0</v>
      </c>
      <c r="E36" s="67">
        <v>0</v>
      </c>
      <c r="F36" s="67">
        <v>0</v>
      </c>
      <c r="G36" s="67">
        <v>0</v>
      </c>
      <c r="H36" s="35" t="s">
        <v>60</v>
      </c>
      <c r="I36" s="35" t="s">
        <v>60</v>
      </c>
      <c r="J36" s="63"/>
      <c r="K36" s="67">
        <v>0</v>
      </c>
      <c r="L36" s="67">
        <v>0</v>
      </c>
    </row>
    <row r="37" spans="1:12" ht="15.95" customHeight="1" x14ac:dyDescent="0.2">
      <c r="A37" s="52"/>
      <c r="B37" s="66" t="s">
        <v>178</v>
      </c>
      <c r="C37" s="65" t="s">
        <v>179</v>
      </c>
      <c r="D37" s="36">
        <f>IF(E37="-",0,E37) + IF(F37="-",0,F37) + IF(G37="-",0,G37)</f>
        <v>0</v>
      </c>
      <c r="E37" s="67">
        <v>0</v>
      </c>
      <c r="F37" s="67">
        <v>0</v>
      </c>
      <c r="G37" s="67">
        <v>0</v>
      </c>
      <c r="H37" s="35" t="s">
        <v>60</v>
      </c>
      <c r="I37" s="35" t="s">
        <v>60</v>
      </c>
      <c r="J37" s="63"/>
      <c r="K37" s="67">
        <v>0</v>
      </c>
      <c r="L37" s="67">
        <v>0</v>
      </c>
    </row>
    <row r="38" spans="1:12" ht="15.95" customHeight="1" x14ac:dyDescent="0.2">
      <c r="A38" s="52"/>
      <c r="B38" s="66" t="s">
        <v>180</v>
      </c>
      <c r="C38" s="65" t="s">
        <v>181</v>
      </c>
      <c r="D38" s="36">
        <f>IF(E38="-",0,E38) + IF(G38="-",0,G38)</f>
        <v>0</v>
      </c>
      <c r="E38" s="67">
        <v>0</v>
      </c>
      <c r="F38" s="35" t="s">
        <v>60</v>
      </c>
      <c r="G38" s="72"/>
      <c r="H38" s="35" t="s">
        <v>60</v>
      </c>
      <c r="I38" s="35" t="s">
        <v>60</v>
      </c>
      <c r="J38" s="63"/>
      <c r="K38" s="67">
        <v>0</v>
      </c>
      <c r="L38" s="67">
        <v>0</v>
      </c>
    </row>
    <row r="39" spans="1:12" ht="32.1" customHeight="1" x14ac:dyDescent="0.2">
      <c r="A39" s="52"/>
      <c r="B39" s="73" t="s">
        <v>182</v>
      </c>
      <c r="C39" s="65" t="s">
        <v>183</v>
      </c>
      <c r="D39" s="36">
        <f>IF(E39="-",0,E39) + IF(F39="-",0,F39) + IF(G39="-",0,G39)</f>
        <v>0</v>
      </c>
      <c r="E39" s="67">
        <v>0</v>
      </c>
      <c r="F39" s="72"/>
      <c r="G39" s="72"/>
      <c r="H39" s="35" t="s">
        <v>60</v>
      </c>
      <c r="I39" s="35" t="s">
        <v>60</v>
      </c>
      <c r="J39" s="63"/>
      <c r="K39" s="67">
        <v>0</v>
      </c>
      <c r="L39" s="67">
        <v>0</v>
      </c>
    </row>
    <row r="40" spans="1:12" ht="15.95" customHeight="1" x14ac:dyDescent="0.2">
      <c r="A40" s="52"/>
      <c r="B40" s="74" t="s">
        <v>184</v>
      </c>
      <c r="C40" s="34" t="s">
        <v>185</v>
      </c>
      <c r="D40" s="30">
        <f>IF(F40="-",0,F40)</f>
        <v>0</v>
      </c>
      <c r="E40" s="35" t="s">
        <v>60</v>
      </c>
      <c r="F40" s="72"/>
      <c r="G40" s="35" t="s">
        <v>60</v>
      </c>
      <c r="H40" s="35" t="s">
        <v>60</v>
      </c>
      <c r="I40" s="35" t="s">
        <v>60</v>
      </c>
      <c r="J40" s="63"/>
      <c r="K40" s="67">
        <v>0</v>
      </c>
      <c r="L40" s="67">
        <v>0</v>
      </c>
    </row>
    <row r="41" spans="1:12" ht="32.1" customHeight="1" x14ac:dyDescent="0.2">
      <c r="A41" s="52"/>
      <c r="B41" s="64" t="s">
        <v>186</v>
      </c>
      <c r="C41" s="65" t="s">
        <v>187</v>
      </c>
      <c r="D41" s="30">
        <f>IF(G41="-",0,G41)</f>
        <v>0</v>
      </c>
      <c r="E41" s="35" t="s">
        <v>60</v>
      </c>
      <c r="F41" s="35" t="s">
        <v>60</v>
      </c>
      <c r="G41" s="30">
        <f>IF(G42="-",0,G42) + IF(G47="-",0,G47) + IF(G52="-",0,G52) + IF(G56="-",0,G56) + IF(G60="-",0,G60)</f>
        <v>0</v>
      </c>
      <c r="H41" s="30">
        <f>IF(H47="-",0,H47) + IF(H52="-",0,H52) + IF(H56="-",0,H56) + IF(H60="-",0,H60)</f>
        <v>0</v>
      </c>
      <c r="I41" s="30">
        <f>IF(I42="-",0,I42) + IF(I52="-",0,I52) + IF(I56="-",0,I56)</f>
        <v>0</v>
      </c>
      <c r="J41" s="63"/>
      <c r="K41" s="36">
        <f>IF(K42="-",0,K42) + IF(K47="-",0,K47) + IF(K52="-",0,K52) + IF(K56="-",0,K56) + IF(K60="-",0,K60)</f>
        <v>0</v>
      </c>
      <c r="L41" s="36">
        <f>IF(L42="-",0,L42) + IF(L47="-",0,L47) + IF(L52="-",0,L52) + IF(L56="-",0,L56) + IF(L60="-",0,L60)</f>
        <v>0</v>
      </c>
    </row>
    <row r="42" spans="1:12" ht="15.95" customHeight="1" x14ac:dyDescent="0.2">
      <c r="A42" s="52"/>
      <c r="B42" s="71" t="s">
        <v>188</v>
      </c>
      <c r="C42" s="34" t="s">
        <v>189</v>
      </c>
      <c r="D42" s="30">
        <f>IF(G42="-",0,G42)</f>
        <v>0</v>
      </c>
      <c r="E42" s="35" t="s">
        <v>60</v>
      </c>
      <c r="F42" s="35" t="s">
        <v>60</v>
      </c>
      <c r="G42" s="30">
        <f>IF(G43="-",0,G43) + IF(G44="-",0,G44) + IF(G45="-",0,G45)</f>
        <v>0</v>
      </c>
      <c r="H42" s="35" t="s">
        <v>60</v>
      </c>
      <c r="I42" s="30">
        <f>IF(I43="-",0,I43) + IF(I44="-",0,I44) + IF(I45="-",0,I45) + IF(I46="-",0,I46)</f>
        <v>0</v>
      </c>
      <c r="J42" s="143" t="s">
        <v>190</v>
      </c>
      <c r="K42" s="36">
        <f>IF(K43="-",0,K43) + IF(K44="-",0,K44) + IF(K45="-",0,K45) + IF(K46="-",0,K46)</f>
        <v>0</v>
      </c>
      <c r="L42" s="36">
        <f>IF(L43="-",0,L43) + IF(L44="-",0,L44) + IF(L45="-",0,L45) + IF(L46="-",0,L46)</f>
        <v>0</v>
      </c>
    </row>
    <row r="43" spans="1:12" ht="15.95" customHeight="1" x14ac:dyDescent="0.2">
      <c r="A43" s="52"/>
      <c r="B43" s="75" t="s">
        <v>191</v>
      </c>
      <c r="C43" s="65" t="s">
        <v>192</v>
      </c>
      <c r="D43" s="30">
        <f>IF(G43="-",0,G43)</f>
        <v>0</v>
      </c>
      <c r="E43" s="35" t="s">
        <v>60</v>
      </c>
      <c r="F43" s="35" t="s">
        <v>60</v>
      </c>
      <c r="G43" s="72"/>
      <c r="H43" s="35" t="s">
        <v>60</v>
      </c>
      <c r="I43" s="72"/>
      <c r="J43" s="144"/>
      <c r="K43" s="67">
        <v>0</v>
      </c>
      <c r="L43" s="67">
        <v>0</v>
      </c>
    </row>
    <row r="44" spans="1:12" ht="15.95" customHeight="1" x14ac:dyDescent="0.2">
      <c r="A44" s="52"/>
      <c r="B44" s="75" t="s">
        <v>193</v>
      </c>
      <c r="C44" s="65" t="s">
        <v>194</v>
      </c>
      <c r="D44" s="30">
        <f>IF(G44="-",0,G44)</f>
        <v>0</v>
      </c>
      <c r="E44" s="35" t="s">
        <v>60</v>
      </c>
      <c r="F44" s="35" t="s">
        <v>60</v>
      </c>
      <c r="G44" s="72"/>
      <c r="H44" s="35" t="s">
        <v>60</v>
      </c>
      <c r="I44" s="72"/>
      <c r="J44" s="144"/>
      <c r="K44" s="67">
        <v>0</v>
      </c>
      <c r="L44" s="67">
        <v>0</v>
      </c>
    </row>
    <row r="45" spans="1:12" ht="15.95" customHeight="1" x14ac:dyDescent="0.2">
      <c r="A45" s="52"/>
      <c r="B45" s="75" t="s">
        <v>195</v>
      </c>
      <c r="C45" s="65" t="s">
        <v>196</v>
      </c>
      <c r="D45" s="30">
        <f>IF(G45="-",0,G45)</f>
        <v>0</v>
      </c>
      <c r="E45" s="35" t="s">
        <v>60</v>
      </c>
      <c r="F45" s="35" t="s">
        <v>60</v>
      </c>
      <c r="G45" s="72"/>
      <c r="H45" s="35" t="s">
        <v>60</v>
      </c>
      <c r="I45" s="72"/>
      <c r="J45" s="144"/>
      <c r="K45" s="67">
        <v>0</v>
      </c>
      <c r="L45" s="67">
        <v>0</v>
      </c>
    </row>
    <row r="46" spans="1:12" ht="15.95" customHeight="1" x14ac:dyDescent="0.2">
      <c r="A46" s="52"/>
      <c r="B46" s="75" t="s">
        <v>197</v>
      </c>
      <c r="C46" s="65" t="s">
        <v>198</v>
      </c>
      <c r="D46" s="35" t="s">
        <v>60</v>
      </c>
      <c r="E46" s="35" t="s">
        <v>60</v>
      </c>
      <c r="F46" s="35" t="s">
        <v>60</v>
      </c>
      <c r="G46" s="35" t="s">
        <v>60</v>
      </c>
      <c r="H46" s="35" t="s">
        <v>60</v>
      </c>
      <c r="I46" s="72"/>
      <c r="J46" s="145"/>
      <c r="K46" s="67">
        <v>0</v>
      </c>
      <c r="L46" s="67">
        <v>0</v>
      </c>
    </row>
    <row r="47" spans="1:12" ht="15.95" customHeight="1" x14ac:dyDescent="0.2">
      <c r="A47" s="52"/>
      <c r="B47" s="71" t="s">
        <v>199</v>
      </c>
      <c r="C47" s="65" t="s">
        <v>200</v>
      </c>
      <c r="D47" s="30">
        <f>IF(G47="-",0,G47)</f>
        <v>0</v>
      </c>
      <c r="E47" s="35" t="s">
        <v>60</v>
      </c>
      <c r="F47" s="35" t="s">
        <v>60</v>
      </c>
      <c r="G47" s="30">
        <f>IF(G48="-",0,G48) + IF(G49="-",0,G49) + IF(G50="-",0,G50)</f>
        <v>0</v>
      </c>
      <c r="H47" s="30">
        <f>IF(H48="-",0,H48) + IF(H49="-",0,H49) + IF(H51="-",0,H51)</f>
        <v>0</v>
      </c>
      <c r="I47" s="35" t="s">
        <v>60</v>
      </c>
      <c r="J47" s="63"/>
      <c r="K47" s="36">
        <f>IF(K48="-",0,K48) + IF(K49="-",0,K49) + IF(K50="-",0,K50) + IF(K51="-",0,K51)</f>
        <v>0</v>
      </c>
      <c r="L47" s="36">
        <f>IF(L48="-",0,L48) + IF(L49="-",0,L49) + IF(L50="-",0,L50) + IF(L51="-",0,L51)</f>
        <v>0</v>
      </c>
    </row>
    <row r="48" spans="1:12" ht="15.95" customHeight="1" x14ac:dyDescent="0.2">
      <c r="A48" s="52"/>
      <c r="B48" s="75" t="s">
        <v>201</v>
      </c>
      <c r="C48" s="65" t="s">
        <v>202</v>
      </c>
      <c r="D48" s="30">
        <f>IF(G48="-",0,G48)</f>
        <v>0</v>
      </c>
      <c r="E48" s="35" t="s">
        <v>60</v>
      </c>
      <c r="F48" s="35" t="s">
        <v>60</v>
      </c>
      <c r="G48" s="72"/>
      <c r="H48" s="72"/>
      <c r="I48" s="35" t="s">
        <v>60</v>
      </c>
      <c r="J48" s="63"/>
      <c r="K48" s="67">
        <v>0</v>
      </c>
      <c r="L48" s="67">
        <v>0</v>
      </c>
    </row>
    <row r="49" spans="1:12" ht="15.95" customHeight="1" x14ac:dyDescent="0.2">
      <c r="A49" s="52"/>
      <c r="B49" s="75" t="s">
        <v>203</v>
      </c>
      <c r="C49" s="65" t="s">
        <v>204</v>
      </c>
      <c r="D49" s="30">
        <f>IF(G49="-",0,G49)</f>
        <v>0</v>
      </c>
      <c r="E49" s="35" t="s">
        <v>60</v>
      </c>
      <c r="F49" s="35" t="s">
        <v>60</v>
      </c>
      <c r="G49" s="72"/>
      <c r="H49" s="72"/>
      <c r="I49" s="35" t="s">
        <v>60</v>
      </c>
      <c r="J49" s="63"/>
      <c r="K49" s="67">
        <v>0</v>
      </c>
      <c r="L49" s="67">
        <v>0</v>
      </c>
    </row>
    <row r="50" spans="1:12" ht="15.95" customHeight="1" x14ac:dyDescent="0.2">
      <c r="A50" s="52"/>
      <c r="B50" s="75" t="s">
        <v>205</v>
      </c>
      <c r="C50" s="65" t="s">
        <v>206</v>
      </c>
      <c r="D50" s="30">
        <f>IF(G50="-",0,G50)</f>
        <v>0</v>
      </c>
      <c r="E50" s="35" t="s">
        <v>60</v>
      </c>
      <c r="F50" s="35" t="s">
        <v>60</v>
      </c>
      <c r="G50" s="72"/>
      <c r="H50" s="35" t="s">
        <v>60</v>
      </c>
      <c r="I50" s="35" t="s">
        <v>60</v>
      </c>
      <c r="J50" s="63"/>
      <c r="K50" s="67">
        <v>0</v>
      </c>
      <c r="L50" s="67">
        <v>0</v>
      </c>
    </row>
    <row r="51" spans="1:12" ht="15.95" customHeight="1" x14ac:dyDescent="0.2">
      <c r="A51" s="52"/>
      <c r="B51" s="75" t="s">
        <v>197</v>
      </c>
      <c r="C51" s="65" t="s">
        <v>207</v>
      </c>
      <c r="D51" s="35" t="s">
        <v>60</v>
      </c>
      <c r="E51" s="35" t="s">
        <v>60</v>
      </c>
      <c r="F51" s="35" t="s">
        <v>60</v>
      </c>
      <c r="G51" s="35" t="s">
        <v>60</v>
      </c>
      <c r="H51" s="72"/>
      <c r="I51" s="35" t="s">
        <v>60</v>
      </c>
      <c r="J51" s="63"/>
      <c r="K51" s="67">
        <v>0</v>
      </c>
      <c r="L51" s="67">
        <v>0</v>
      </c>
    </row>
    <row r="52" spans="1:12" ht="32.1" customHeight="1" x14ac:dyDescent="0.2">
      <c r="A52" s="52"/>
      <c r="B52" s="74" t="s">
        <v>208</v>
      </c>
      <c r="C52" s="34" t="s">
        <v>209</v>
      </c>
      <c r="D52" s="30">
        <f t="shared" ref="D52:D63" si="1">IF(G52="-",0,G52)</f>
        <v>0</v>
      </c>
      <c r="E52" s="35" t="s">
        <v>60</v>
      </c>
      <c r="F52" s="35" t="s">
        <v>60</v>
      </c>
      <c r="G52" s="30">
        <f>IF(G53="-",0,G53) + IF(G54="-",0,G54) + IF(G55="-",0,G55)</f>
        <v>0</v>
      </c>
      <c r="H52" s="30">
        <f>IF(H53="-",0,H53) + IF(H55="-",0,H55)</f>
        <v>0</v>
      </c>
      <c r="I52" s="30">
        <f>IF(I54="-",0,I54)</f>
        <v>0</v>
      </c>
      <c r="J52" s="63"/>
      <c r="K52" s="36">
        <f>IF(K53="-",0,K53) + IF(K54="-",0,K54) + IF(K55="-",0,K55)</f>
        <v>0</v>
      </c>
      <c r="L52" s="36">
        <f>IF(L53="-",0,L53) + IF(L54="-",0,L54) + IF(L55="-",0,L55)</f>
        <v>0</v>
      </c>
    </row>
    <row r="53" spans="1:12" ht="15.95" customHeight="1" x14ac:dyDescent="0.2">
      <c r="A53" s="52"/>
      <c r="B53" s="75" t="s">
        <v>210</v>
      </c>
      <c r="C53" s="65" t="s">
        <v>211</v>
      </c>
      <c r="D53" s="30">
        <f t="shared" si="1"/>
        <v>0</v>
      </c>
      <c r="E53" s="35" t="s">
        <v>60</v>
      </c>
      <c r="F53" s="35" t="s">
        <v>60</v>
      </c>
      <c r="G53" s="72"/>
      <c r="H53" s="72"/>
      <c r="I53" s="35" t="s">
        <v>60</v>
      </c>
      <c r="J53" s="63"/>
      <c r="K53" s="67">
        <v>0</v>
      </c>
      <c r="L53" s="67">
        <v>0</v>
      </c>
    </row>
    <row r="54" spans="1:12" ht="78.95" customHeight="1" x14ac:dyDescent="0.2">
      <c r="A54" s="52"/>
      <c r="B54" s="75" t="s">
        <v>212</v>
      </c>
      <c r="C54" s="65" t="s">
        <v>213</v>
      </c>
      <c r="D54" s="30">
        <f t="shared" si="1"/>
        <v>0</v>
      </c>
      <c r="E54" s="35" t="s">
        <v>60</v>
      </c>
      <c r="F54" s="35" t="s">
        <v>60</v>
      </c>
      <c r="G54" s="72"/>
      <c r="H54" s="35" t="s">
        <v>60</v>
      </c>
      <c r="I54" s="72"/>
      <c r="J54" s="76" t="s">
        <v>190</v>
      </c>
      <c r="K54" s="67">
        <v>0</v>
      </c>
      <c r="L54" s="67">
        <v>0</v>
      </c>
    </row>
    <row r="55" spans="1:12" ht="15.95" customHeight="1" x14ac:dyDescent="0.2">
      <c r="A55" s="52"/>
      <c r="B55" s="75" t="s">
        <v>214</v>
      </c>
      <c r="C55" s="65" t="s">
        <v>215</v>
      </c>
      <c r="D55" s="30">
        <f t="shared" si="1"/>
        <v>0</v>
      </c>
      <c r="E55" s="35" t="s">
        <v>60</v>
      </c>
      <c r="F55" s="35" t="s">
        <v>60</v>
      </c>
      <c r="G55" s="72"/>
      <c r="H55" s="72"/>
      <c r="I55" s="35" t="s">
        <v>60</v>
      </c>
      <c r="J55" s="63"/>
      <c r="K55" s="67">
        <v>0</v>
      </c>
      <c r="L55" s="67">
        <v>0</v>
      </c>
    </row>
    <row r="56" spans="1:12" ht="32.1" customHeight="1" x14ac:dyDescent="0.2">
      <c r="A56" s="52"/>
      <c r="B56" s="74" t="s">
        <v>216</v>
      </c>
      <c r="C56" s="65" t="s">
        <v>217</v>
      </c>
      <c r="D56" s="30">
        <f t="shared" si="1"/>
        <v>0</v>
      </c>
      <c r="E56" s="35" t="s">
        <v>60</v>
      </c>
      <c r="F56" s="35" t="s">
        <v>60</v>
      </c>
      <c r="G56" s="30">
        <f>IF(G57="-",0,G57) + IF(G58="-",0,G58) + IF(G59="-",0,G59)</f>
        <v>0</v>
      </c>
      <c r="H56" s="30">
        <f>IF(H57="-",0,H57) + IF(H59="-",0,H59)</f>
        <v>0</v>
      </c>
      <c r="I56" s="30">
        <f>IF(I58="-",0,I58)</f>
        <v>0</v>
      </c>
      <c r="J56" s="63"/>
      <c r="K56" s="36">
        <f>IF(K57="-",0,K57) + IF(K58="-",0,K58) + IF(K59="-",0,K59)</f>
        <v>0</v>
      </c>
      <c r="L56" s="36">
        <f>IF(L57="-",0,L57) + IF(L58="-",0,L58) + IF(L59="-",0,L59)</f>
        <v>0</v>
      </c>
    </row>
    <row r="57" spans="1:12" ht="15.95" customHeight="1" x14ac:dyDescent="0.2">
      <c r="A57" s="52"/>
      <c r="B57" s="75" t="s">
        <v>210</v>
      </c>
      <c r="C57" s="65" t="s">
        <v>218</v>
      </c>
      <c r="D57" s="30">
        <f t="shared" si="1"/>
        <v>0</v>
      </c>
      <c r="E57" s="35" t="s">
        <v>60</v>
      </c>
      <c r="F57" s="35" t="s">
        <v>60</v>
      </c>
      <c r="G57" s="72"/>
      <c r="H57" s="72"/>
      <c r="I57" s="35" t="s">
        <v>60</v>
      </c>
      <c r="J57" s="63"/>
      <c r="K57" s="67">
        <v>0</v>
      </c>
      <c r="L57" s="67">
        <v>0</v>
      </c>
    </row>
    <row r="58" spans="1:12" ht="78.95" customHeight="1" x14ac:dyDescent="0.2">
      <c r="A58" s="52"/>
      <c r="B58" s="75" t="s">
        <v>212</v>
      </c>
      <c r="C58" s="65" t="s">
        <v>219</v>
      </c>
      <c r="D58" s="30">
        <f t="shared" si="1"/>
        <v>0</v>
      </c>
      <c r="E58" s="35" t="s">
        <v>60</v>
      </c>
      <c r="F58" s="35" t="s">
        <v>60</v>
      </c>
      <c r="G58" s="72"/>
      <c r="H58" s="35" t="s">
        <v>60</v>
      </c>
      <c r="I58" s="72"/>
      <c r="J58" s="76" t="s">
        <v>190</v>
      </c>
      <c r="K58" s="67">
        <v>0</v>
      </c>
      <c r="L58" s="67">
        <v>0</v>
      </c>
    </row>
    <row r="59" spans="1:12" ht="15.95" customHeight="1" x14ac:dyDescent="0.2">
      <c r="A59" s="52"/>
      <c r="B59" s="75" t="s">
        <v>214</v>
      </c>
      <c r="C59" s="65" t="s">
        <v>220</v>
      </c>
      <c r="D59" s="30">
        <f t="shared" si="1"/>
        <v>0</v>
      </c>
      <c r="E59" s="35" t="s">
        <v>60</v>
      </c>
      <c r="F59" s="35" t="s">
        <v>60</v>
      </c>
      <c r="G59" s="72"/>
      <c r="H59" s="72"/>
      <c r="I59" s="35" t="s">
        <v>60</v>
      </c>
      <c r="J59" s="63"/>
      <c r="K59" s="67">
        <v>0</v>
      </c>
      <c r="L59" s="67">
        <v>0</v>
      </c>
    </row>
    <row r="60" spans="1:12" ht="48" customHeight="1" x14ac:dyDescent="0.2">
      <c r="A60" s="52"/>
      <c r="B60" s="74" t="s">
        <v>221</v>
      </c>
      <c r="C60" s="65" t="s">
        <v>222</v>
      </c>
      <c r="D60" s="30">
        <f t="shared" si="1"/>
        <v>0</v>
      </c>
      <c r="E60" s="35" t="s">
        <v>60</v>
      </c>
      <c r="F60" s="35" t="s">
        <v>60</v>
      </c>
      <c r="G60" s="30">
        <f>IF(G61="-",0,G61) + IF(G62="-",0,G62) + IF(G63="-",0,G63)</f>
        <v>0</v>
      </c>
      <c r="H60" s="30">
        <f>IF(H61="-",0,H61) + IF(H62="-",0,H62) + IF(H64="-",0,H64)</f>
        <v>0</v>
      </c>
      <c r="I60" s="35" t="s">
        <v>60</v>
      </c>
      <c r="J60" s="63"/>
      <c r="K60" s="36">
        <f>IF(K61="-",0,K61) + IF(K62="-",0,K62) + IF(K63="-",0,K63) + IF(K64="-",0,K64)</f>
        <v>0</v>
      </c>
      <c r="L60" s="36">
        <f>IF(L61="-",0,L61) + IF(L62="-",0,L62) + IF(L63="-",0,L63) + IF(L64="-",0,L64)</f>
        <v>0</v>
      </c>
    </row>
    <row r="61" spans="1:12" ht="15.95" customHeight="1" x14ac:dyDescent="0.2">
      <c r="A61" s="52"/>
      <c r="B61" s="75" t="s">
        <v>223</v>
      </c>
      <c r="C61" s="65" t="s">
        <v>224</v>
      </c>
      <c r="D61" s="30">
        <f t="shared" si="1"/>
        <v>0</v>
      </c>
      <c r="E61" s="35" t="s">
        <v>60</v>
      </c>
      <c r="F61" s="35" t="s">
        <v>60</v>
      </c>
      <c r="G61" s="72"/>
      <c r="H61" s="72"/>
      <c r="I61" s="35" t="s">
        <v>60</v>
      </c>
      <c r="J61" s="63"/>
      <c r="K61" s="67">
        <v>0</v>
      </c>
      <c r="L61" s="67">
        <v>0</v>
      </c>
    </row>
    <row r="62" spans="1:12" ht="15.95" customHeight="1" x14ac:dyDescent="0.2">
      <c r="A62" s="52"/>
      <c r="B62" s="75" t="s">
        <v>225</v>
      </c>
      <c r="C62" s="65" t="s">
        <v>226</v>
      </c>
      <c r="D62" s="30">
        <f t="shared" si="1"/>
        <v>0</v>
      </c>
      <c r="E62" s="35" t="s">
        <v>60</v>
      </c>
      <c r="F62" s="35" t="s">
        <v>60</v>
      </c>
      <c r="G62" s="72"/>
      <c r="H62" s="72"/>
      <c r="I62" s="35" t="s">
        <v>60</v>
      </c>
      <c r="J62" s="63"/>
      <c r="K62" s="67">
        <v>0</v>
      </c>
      <c r="L62" s="67">
        <v>0</v>
      </c>
    </row>
    <row r="63" spans="1:12" ht="15.95" customHeight="1" x14ac:dyDescent="0.2">
      <c r="A63" s="52"/>
      <c r="B63" s="75" t="s">
        <v>227</v>
      </c>
      <c r="C63" s="65" t="s">
        <v>228</v>
      </c>
      <c r="D63" s="30">
        <f t="shared" si="1"/>
        <v>0</v>
      </c>
      <c r="E63" s="35" t="s">
        <v>60</v>
      </c>
      <c r="F63" s="35" t="s">
        <v>60</v>
      </c>
      <c r="G63" s="72"/>
      <c r="H63" s="35" t="s">
        <v>60</v>
      </c>
      <c r="I63" s="35" t="s">
        <v>60</v>
      </c>
      <c r="J63" s="63"/>
      <c r="K63" s="67">
        <v>0</v>
      </c>
      <c r="L63" s="67">
        <v>0</v>
      </c>
    </row>
    <row r="64" spans="1:12" ht="15.95" customHeight="1" x14ac:dyDescent="0.2">
      <c r="A64" s="52"/>
      <c r="B64" s="75" t="s">
        <v>197</v>
      </c>
      <c r="C64" s="65" t="s">
        <v>229</v>
      </c>
      <c r="D64" s="35" t="s">
        <v>60</v>
      </c>
      <c r="E64" s="35" t="s">
        <v>60</v>
      </c>
      <c r="F64" s="35" t="s">
        <v>60</v>
      </c>
      <c r="G64" s="35" t="s">
        <v>60</v>
      </c>
      <c r="H64" s="72"/>
      <c r="I64" s="35" t="s">
        <v>60</v>
      </c>
      <c r="J64" s="63"/>
      <c r="K64" s="67">
        <v>0</v>
      </c>
      <c r="L64" s="67">
        <v>0</v>
      </c>
    </row>
    <row r="65" spans="1:12" ht="32.1" customHeight="1" x14ac:dyDescent="0.2">
      <c r="A65" s="52"/>
      <c r="B65" s="64" t="s">
        <v>230</v>
      </c>
      <c r="C65" s="65" t="s">
        <v>231</v>
      </c>
      <c r="D65" s="30">
        <f>IF(E65="-",0,E65) + IF(G65="-",0,G65)</f>
        <v>0</v>
      </c>
      <c r="E65" s="72"/>
      <c r="F65" s="35" t="s">
        <v>60</v>
      </c>
      <c r="G65" s="72"/>
      <c r="H65" s="35" t="s">
        <v>60</v>
      </c>
      <c r="I65" s="35" t="s">
        <v>60</v>
      </c>
      <c r="J65" s="63"/>
      <c r="K65" s="67">
        <v>0</v>
      </c>
      <c r="L65" s="67">
        <v>0</v>
      </c>
    </row>
    <row r="66" spans="1:12" ht="15.95" customHeight="1" x14ac:dyDescent="0.2">
      <c r="A66" s="52"/>
      <c r="B66" s="77" t="s">
        <v>232</v>
      </c>
      <c r="C66" s="65" t="s">
        <v>233</v>
      </c>
      <c r="D66" s="35" t="s">
        <v>60</v>
      </c>
      <c r="E66" s="35" t="s">
        <v>60</v>
      </c>
      <c r="F66" s="35" t="s">
        <v>60</v>
      </c>
      <c r="G66" s="35" t="s">
        <v>60</v>
      </c>
      <c r="H66" s="35" t="s">
        <v>60</v>
      </c>
      <c r="I66" s="35" t="s">
        <v>60</v>
      </c>
      <c r="J66" s="63"/>
      <c r="K66" s="67">
        <v>0</v>
      </c>
      <c r="L66" s="67">
        <v>0</v>
      </c>
    </row>
    <row r="67" spans="1:12" ht="32.1" customHeight="1" x14ac:dyDescent="0.2">
      <c r="A67" s="52"/>
      <c r="B67" s="61" t="s">
        <v>234</v>
      </c>
      <c r="C67" s="78" t="s">
        <v>235</v>
      </c>
      <c r="D67" s="35" t="s">
        <v>60</v>
      </c>
      <c r="E67" s="35" t="s">
        <v>60</v>
      </c>
      <c r="F67" s="35" t="s">
        <v>60</v>
      </c>
      <c r="G67" s="35" t="s">
        <v>60</v>
      </c>
      <c r="H67" s="30">
        <f>IF(H87="-",0,H87) + IF(H88="-",0,H88)</f>
        <v>0</v>
      </c>
      <c r="I67" s="30">
        <f>IF(I68="-",0,I68) + IF(I76="-",0,I76) + IF(I81="-",0,I81)</f>
        <v>0</v>
      </c>
      <c r="J67" s="63"/>
      <c r="K67" s="36">
        <f>IF(K68="-",0,K68) + IF(K75="-",0,K75) + IF(K76="-",0,K76) + IF(K81="-",0,K81) + IF(K87="-",0,K87) + IF(K88="-",0,K88) + IF(K89="-",0,K89) + IF(K90="-",0,K90) + IF(K91="-",0,K91) + IF(K96="-",0,K96)</f>
        <v>0</v>
      </c>
      <c r="L67" s="36">
        <f>IF(L68="-",0,L68) + IF(L75="-",0,L75) + IF(L76="-",0,L76) + IF(L81="-",0,L81) + IF(L87="-",0,L87) + IF(L88="-",0,L88) + IF(L89="-",0,L89) + IF(L90="-",0,L90) + IF(L91="-",0,L91) + IF(L96="-",0,L96)</f>
        <v>0</v>
      </c>
    </row>
    <row r="68" spans="1:12" ht="24.95" customHeight="1" x14ac:dyDescent="0.2">
      <c r="A68" s="52"/>
      <c r="B68" s="77" t="s">
        <v>236</v>
      </c>
      <c r="C68" s="34" t="s">
        <v>237</v>
      </c>
      <c r="D68" s="35" t="s">
        <v>60</v>
      </c>
      <c r="E68" s="35" t="s">
        <v>60</v>
      </c>
      <c r="F68" s="35" t="s">
        <v>60</v>
      </c>
      <c r="G68" s="35" t="s">
        <v>60</v>
      </c>
      <c r="H68" s="35" t="s">
        <v>60</v>
      </c>
      <c r="I68" s="30">
        <f>IF(I69="-",0,I69) + IF(I70="-",0,I70) + IF(I72="-",0,I72) + IF(I73="-",0,I73)</f>
        <v>0</v>
      </c>
      <c r="J68" s="143" t="s">
        <v>238</v>
      </c>
      <c r="K68" s="36">
        <f>IF(K69="-",0,K69) + IF(K70="-",0,K70) + IF(K71="-",0,K71) + IF(K72="-",0,K72) + IF(K73="-",0,K73) + IF(K74="-",0,K74)</f>
        <v>0</v>
      </c>
      <c r="L68" s="36">
        <f>IF(L69="-",0,L69) + IF(L70="-",0,L70) + IF(L71="-",0,L71) + IF(L72="-",0,L72) + IF(L73="-",0,L73) + IF(L74="-",0,L74)</f>
        <v>0</v>
      </c>
    </row>
    <row r="69" spans="1:12" ht="32.1" customHeight="1" x14ac:dyDescent="0.2">
      <c r="A69" s="52"/>
      <c r="B69" s="66" t="s">
        <v>239</v>
      </c>
      <c r="C69" s="34" t="s">
        <v>240</v>
      </c>
      <c r="D69" s="35" t="s">
        <v>60</v>
      </c>
      <c r="E69" s="35" t="s">
        <v>60</v>
      </c>
      <c r="F69" s="35" t="s">
        <v>60</v>
      </c>
      <c r="G69" s="35" t="s">
        <v>60</v>
      </c>
      <c r="H69" s="35" t="s">
        <v>60</v>
      </c>
      <c r="I69" s="72"/>
      <c r="J69" s="144"/>
      <c r="K69" s="67">
        <v>0</v>
      </c>
      <c r="L69" s="67">
        <v>0</v>
      </c>
    </row>
    <row r="70" spans="1:12" ht="24.95" customHeight="1" x14ac:dyDescent="0.2">
      <c r="A70" s="52"/>
      <c r="B70" s="66" t="s">
        <v>241</v>
      </c>
      <c r="C70" s="34" t="s">
        <v>242</v>
      </c>
      <c r="D70" s="35" t="s">
        <v>60</v>
      </c>
      <c r="E70" s="35" t="s">
        <v>60</v>
      </c>
      <c r="F70" s="35" t="s">
        <v>60</v>
      </c>
      <c r="G70" s="35" t="s">
        <v>60</v>
      </c>
      <c r="H70" s="35" t="s">
        <v>60</v>
      </c>
      <c r="I70" s="72"/>
      <c r="J70" s="144"/>
      <c r="K70" s="67">
        <v>0</v>
      </c>
      <c r="L70" s="67">
        <v>0</v>
      </c>
    </row>
    <row r="71" spans="1:12" ht="24.95" customHeight="1" x14ac:dyDescent="0.2">
      <c r="A71" s="52"/>
      <c r="B71" s="66" t="s">
        <v>243</v>
      </c>
      <c r="C71" s="34" t="s">
        <v>244</v>
      </c>
      <c r="D71" s="35" t="s">
        <v>60</v>
      </c>
      <c r="E71" s="35" t="s">
        <v>60</v>
      </c>
      <c r="F71" s="35" t="s">
        <v>60</v>
      </c>
      <c r="G71" s="35" t="s">
        <v>60</v>
      </c>
      <c r="H71" s="35" t="s">
        <v>60</v>
      </c>
      <c r="I71" s="35" t="s">
        <v>60</v>
      </c>
      <c r="J71" s="144"/>
      <c r="K71" s="67">
        <v>0</v>
      </c>
      <c r="L71" s="67">
        <v>0</v>
      </c>
    </row>
    <row r="72" spans="1:12" ht="24.95" customHeight="1" x14ac:dyDescent="0.2">
      <c r="A72" s="52"/>
      <c r="B72" s="66" t="s">
        <v>245</v>
      </c>
      <c r="C72" s="34" t="s">
        <v>246</v>
      </c>
      <c r="D72" s="35" t="s">
        <v>60</v>
      </c>
      <c r="E72" s="35" t="s">
        <v>60</v>
      </c>
      <c r="F72" s="35" t="s">
        <v>60</v>
      </c>
      <c r="G72" s="35" t="s">
        <v>60</v>
      </c>
      <c r="H72" s="35" t="s">
        <v>60</v>
      </c>
      <c r="I72" s="72"/>
      <c r="J72" s="144"/>
      <c r="K72" s="67">
        <v>0</v>
      </c>
      <c r="L72" s="67">
        <v>0</v>
      </c>
    </row>
    <row r="73" spans="1:12" ht="24.95" customHeight="1" x14ac:dyDescent="0.2">
      <c r="A73" s="52"/>
      <c r="B73" s="66" t="s">
        <v>247</v>
      </c>
      <c r="C73" s="34" t="s">
        <v>248</v>
      </c>
      <c r="D73" s="35" t="s">
        <v>60</v>
      </c>
      <c r="E73" s="35" t="s">
        <v>60</v>
      </c>
      <c r="F73" s="35" t="s">
        <v>60</v>
      </c>
      <c r="G73" s="35" t="s">
        <v>60</v>
      </c>
      <c r="H73" s="35" t="s">
        <v>60</v>
      </c>
      <c r="I73" s="72"/>
      <c r="J73" s="144"/>
      <c r="K73" s="67">
        <v>0</v>
      </c>
      <c r="L73" s="67">
        <v>0</v>
      </c>
    </row>
    <row r="74" spans="1:12" ht="15.95" customHeight="1" x14ac:dyDescent="0.2">
      <c r="A74" s="52"/>
      <c r="B74" s="66" t="s">
        <v>249</v>
      </c>
      <c r="C74" s="34" t="s">
        <v>250</v>
      </c>
      <c r="D74" s="35" t="s">
        <v>60</v>
      </c>
      <c r="E74" s="35" t="s">
        <v>60</v>
      </c>
      <c r="F74" s="35" t="s">
        <v>60</v>
      </c>
      <c r="G74" s="35" t="s">
        <v>60</v>
      </c>
      <c r="H74" s="35" t="s">
        <v>60</v>
      </c>
      <c r="I74" s="35" t="s">
        <v>60</v>
      </c>
      <c r="J74" s="76"/>
      <c r="K74" s="67">
        <v>0</v>
      </c>
      <c r="L74" s="67">
        <v>0</v>
      </c>
    </row>
    <row r="75" spans="1:12" ht="15.95" customHeight="1" x14ac:dyDescent="0.2">
      <c r="A75" s="52"/>
      <c r="B75" s="77" t="s">
        <v>251</v>
      </c>
      <c r="C75" s="34" t="s">
        <v>252</v>
      </c>
      <c r="D75" s="35" t="s">
        <v>60</v>
      </c>
      <c r="E75" s="35" t="s">
        <v>60</v>
      </c>
      <c r="F75" s="35" t="s">
        <v>60</v>
      </c>
      <c r="G75" s="35" t="s">
        <v>60</v>
      </c>
      <c r="H75" s="35" t="s">
        <v>60</v>
      </c>
      <c r="I75" s="35" t="s">
        <v>60</v>
      </c>
      <c r="J75" s="63"/>
      <c r="K75" s="67">
        <v>0</v>
      </c>
      <c r="L75" s="67">
        <v>0</v>
      </c>
    </row>
    <row r="76" spans="1:12" ht="36.950000000000003" customHeight="1" x14ac:dyDescent="0.2">
      <c r="A76" s="52"/>
      <c r="B76" s="77" t="s">
        <v>253</v>
      </c>
      <c r="C76" s="34" t="s">
        <v>254</v>
      </c>
      <c r="D76" s="35" t="s">
        <v>60</v>
      </c>
      <c r="E76" s="35" t="s">
        <v>60</v>
      </c>
      <c r="F76" s="35" t="s">
        <v>60</v>
      </c>
      <c r="G76" s="35" t="s">
        <v>60</v>
      </c>
      <c r="H76" s="35" t="s">
        <v>60</v>
      </c>
      <c r="I76" s="30">
        <f>IF(I77="-",0,I77) + IF(I78="-",0,I78)</f>
        <v>0</v>
      </c>
      <c r="J76" s="143" t="s">
        <v>255</v>
      </c>
      <c r="K76" s="36">
        <f>IF(K77="-",0,K77) + IF(K78="-",0,K78) + IF(K79="-",0,K79) + IF(K80="-",0,K80)</f>
        <v>0</v>
      </c>
      <c r="L76" s="36">
        <f>IF(L77="-",0,L77) + IF(L78="-",0,L78) + IF(L79="-",0,L79) + IF(L80="-",0,L80)</f>
        <v>0</v>
      </c>
    </row>
    <row r="77" spans="1:12" ht="36.950000000000003" customHeight="1" x14ac:dyDescent="0.2">
      <c r="A77" s="52"/>
      <c r="B77" s="66" t="s">
        <v>256</v>
      </c>
      <c r="C77" s="34" t="s">
        <v>257</v>
      </c>
      <c r="D77" s="35" t="s">
        <v>60</v>
      </c>
      <c r="E77" s="35" t="s">
        <v>60</v>
      </c>
      <c r="F77" s="35" t="s">
        <v>60</v>
      </c>
      <c r="G77" s="35" t="s">
        <v>60</v>
      </c>
      <c r="H77" s="35" t="s">
        <v>60</v>
      </c>
      <c r="I77" s="72"/>
      <c r="J77" s="144"/>
      <c r="K77" s="67">
        <v>0</v>
      </c>
      <c r="L77" s="67">
        <v>0</v>
      </c>
    </row>
    <row r="78" spans="1:12" ht="36.950000000000003" customHeight="1" x14ac:dyDescent="0.2">
      <c r="A78" s="52"/>
      <c r="B78" s="66" t="s">
        <v>258</v>
      </c>
      <c r="C78" s="34" t="s">
        <v>259</v>
      </c>
      <c r="D78" s="35" t="s">
        <v>60</v>
      </c>
      <c r="E78" s="35" t="s">
        <v>60</v>
      </c>
      <c r="F78" s="35" t="s">
        <v>60</v>
      </c>
      <c r="G78" s="35" t="s">
        <v>60</v>
      </c>
      <c r="H78" s="35" t="s">
        <v>60</v>
      </c>
      <c r="I78" s="72"/>
      <c r="J78" s="145"/>
      <c r="K78" s="67">
        <v>0</v>
      </c>
      <c r="L78" s="67">
        <v>0</v>
      </c>
    </row>
    <row r="79" spans="1:12" ht="15.95" customHeight="1" x14ac:dyDescent="0.2">
      <c r="A79" s="52"/>
      <c r="B79" s="66" t="s">
        <v>260</v>
      </c>
      <c r="C79" s="34" t="s">
        <v>261</v>
      </c>
      <c r="D79" s="35" t="s">
        <v>60</v>
      </c>
      <c r="E79" s="35" t="s">
        <v>60</v>
      </c>
      <c r="F79" s="35" t="s">
        <v>60</v>
      </c>
      <c r="G79" s="35" t="s">
        <v>60</v>
      </c>
      <c r="H79" s="35" t="s">
        <v>60</v>
      </c>
      <c r="I79" s="35" t="s">
        <v>60</v>
      </c>
      <c r="J79" s="63"/>
      <c r="K79" s="67">
        <v>0</v>
      </c>
      <c r="L79" s="67">
        <v>0</v>
      </c>
    </row>
    <row r="80" spans="1:12" ht="15.95" customHeight="1" x14ac:dyDescent="0.2">
      <c r="A80" s="52"/>
      <c r="B80" s="66" t="s">
        <v>262</v>
      </c>
      <c r="C80" s="34" t="s">
        <v>263</v>
      </c>
      <c r="D80" s="35" t="s">
        <v>60</v>
      </c>
      <c r="E80" s="35" t="s">
        <v>60</v>
      </c>
      <c r="F80" s="35" t="s">
        <v>60</v>
      </c>
      <c r="G80" s="35" t="s">
        <v>60</v>
      </c>
      <c r="H80" s="35" t="s">
        <v>60</v>
      </c>
      <c r="I80" s="35" t="s">
        <v>60</v>
      </c>
      <c r="J80" s="63"/>
      <c r="K80" s="67">
        <v>0</v>
      </c>
      <c r="L80" s="67">
        <v>0</v>
      </c>
    </row>
    <row r="81" spans="1:12" ht="21" customHeight="1" x14ac:dyDescent="0.2">
      <c r="A81" s="52"/>
      <c r="B81" s="77" t="s">
        <v>264</v>
      </c>
      <c r="C81" s="34" t="s">
        <v>265</v>
      </c>
      <c r="D81" s="35" t="s">
        <v>60</v>
      </c>
      <c r="E81" s="35" t="s">
        <v>60</v>
      </c>
      <c r="F81" s="35" t="s">
        <v>60</v>
      </c>
      <c r="G81" s="35" t="s">
        <v>60</v>
      </c>
      <c r="H81" s="35" t="s">
        <v>60</v>
      </c>
      <c r="I81" s="30">
        <f>IF(I82="-",0,I82) + IF(I83="-",0,I83) + IF(I84="-",0,I84)</f>
        <v>0</v>
      </c>
      <c r="J81" s="143" t="s">
        <v>157</v>
      </c>
      <c r="K81" s="36">
        <f>IF(K82="-",0,K82) + IF(K83="-",0,K83) + IF(K84="-",0,K84) + IF(K85="-",0,K85) + IF(K86="-",0,K86)</f>
        <v>0</v>
      </c>
      <c r="L81" s="36">
        <f>IF(L82="-",0,L82) + IF(L83="-",0,L83) + IF(L84="-",0,L84) + IF(L85="-",0,L85) + IF(L86="-",0,L86)</f>
        <v>0</v>
      </c>
    </row>
    <row r="82" spans="1:12" ht="32.1" customHeight="1" x14ac:dyDescent="0.2">
      <c r="A82" s="52"/>
      <c r="B82" s="66" t="s">
        <v>266</v>
      </c>
      <c r="C82" s="34" t="s">
        <v>267</v>
      </c>
      <c r="D82" s="35" t="s">
        <v>60</v>
      </c>
      <c r="E82" s="35" t="s">
        <v>60</v>
      </c>
      <c r="F82" s="35" t="s">
        <v>60</v>
      </c>
      <c r="G82" s="35" t="s">
        <v>60</v>
      </c>
      <c r="H82" s="35" t="s">
        <v>60</v>
      </c>
      <c r="I82" s="72"/>
      <c r="J82" s="144"/>
      <c r="K82" s="67">
        <v>0</v>
      </c>
      <c r="L82" s="67">
        <v>0</v>
      </c>
    </row>
    <row r="83" spans="1:12" ht="21" customHeight="1" x14ac:dyDescent="0.2">
      <c r="A83" s="52"/>
      <c r="B83" s="66" t="s">
        <v>160</v>
      </c>
      <c r="C83" s="34" t="s">
        <v>268</v>
      </c>
      <c r="D83" s="35" t="s">
        <v>60</v>
      </c>
      <c r="E83" s="35" t="s">
        <v>60</v>
      </c>
      <c r="F83" s="35" t="s">
        <v>60</v>
      </c>
      <c r="G83" s="35" t="s">
        <v>60</v>
      </c>
      <c r="H83" s="35" t="s">
        <v>60</v>
      </c>
      <c r="I83" s="72"/>
      <c r="J83" s="144"/>
      <c r="K83" s="67">
        <v>0</v>
      </c>
      <c r="L83" s="67">
        <v>0</v>
      </c>
    </row>
    <row r="84" spans="1:12" ht="21" customHeight="1" x14ac:dyDescent="0.2">
      <c r="A84" s="52"/>
      <c r="B84" s="66" t="s">
        <v>164</v>
      </c>
      <c r="C84" s="34" t="s">
        <v>269</v>
      </c>
      <c r="D84" s="35" t="s">
        <v>60</v>
      </c>
      <c r="E84" s="35" t="s">
        <v>60</v>
      </c>
      <c r="F84" s="35" t="s">
        <v>60</v>
      </c>
      <c r="G84" s="35" t="s">
        <v>60</v>
      </c>
      <c r="H84" s="35" t="s">
        <v>60</v>
      </c>
      <c r="I84" s="72"/>
      <c r="J84" s="145"/>
      <c r="K84" s="67">
        <v>0</v>
      </c>
      <c r="L84" s="67">
        <v>0</v>
      </c>
    </row>
    <row r="85" spans="1:12" ht="15.95" customHeight="1" x14ac:dyDescent="0.2">
      <c r="A85" s="52"/>
      <c r="B85" s="66" t="s">
        <v>166</v>
      </c>
      <c r="C85" s="34" t="s">
        <v>270</v>
      </c>
      <c r="D85" s="35" t="s">
        <v>60</v>
      </c>
      <c r="E85" s="35" t="s">
        <v>60</v>
      </c>
      <c r="F85" s="35" t="s">
        <v>60</v>
      </c>
      <c r="G85" s="35" t="s">
        <v>60</v>
      </c>
      <c r="H85" s="35" t="s">
        <v>60</v>
      </c>
      <c r="I85" s="35" t="s">
        <v>60</v>
      </c>
      <c r="J85" s="63"/>
      <c r="K85" s="67">
        <v>0</v>
      </c>
      <c r="L85" s="67">
        <v>0</v>
      </c>
    </row>
    <row r="86" spans="1:12" ht="32.1" customHeight="1" x14ac:dyDescent="0.2">
      <c r="A86" s="52"/>
      <c r="B86" s="66" t="s">
        <v>172</v>
      </c>
      <c r="C86" s="34" t="s">
        <v>271</v>
      </c>
      <c r="D86" s="35" t="s">
        <v>60</v>
      </c>
      <c r="E86" s="35" t="s">
        <v>60</v>
      </c>
      <c r="F86" s="35" t="s">
        <v>60</v>
      </c>
      <c r="G86" s="35" t="s">
        <v>60</v>
      </c>
      <c r="H86" s="35" t="s">
        <v>60</v>
      </c>
      <c r="I86" s="35" t="s">
        <v>60</v>
      </c>
      <c r="J86" s="63"/>
      <c r="K86" s="67">
        <v>0</v>
      </c>
      <c r="L86" s="67">
        <v>0</v>
      </c>
    </row>
    <row r="87" spans="1:12" ht="15.95" customHeight="1" x14ac:dyDescent="0.2">
      <c r="A87" s="52"/>
      <c r="B87" s="77" t="s">
        <v>272</v>
      </c>
      <c r="C87" s="34" t="s">
        <v>273</v>
      </c>
      <c r="D87" s="35" t="s">
        <v>60</v>
      </c>
      <c r="E87" s="35" t="s">
        <v>60</v>
      </c>
      <c r="F87" s="35" t="s">
        <v>60</v>
      </c>
      <c r="G87" s="35" t="s">
        <v>60</v>
      </c>
      <c r="H87" s="72"/>
      <c r="I87" s="35" t="s">
        <v>60</v>
      </c>
      <c r="J87" s="63"/>
      <c r="K87" s="67">
        <v>0</v>
      </c>
      <c r="L87" s="67">
        <v>0</v>
      </c>
    </row>
    <row r="88" spans="1:12" ht="15.95" customHeight="1" x14ac:dyDescent="0.2">
      <c r="A88" s="52"/>
      <c r="B88" s="77" t="s">
        <v>274</v>
      </c>
      <c r="C88" s="34" t="s">
        <v>275</v>
      </c>
      <c r="D88" s="35" t="s">
        <v>60</v>
      </c>
      <c r="E88" s="35" t="s">
        <v>60</v>
      </c>
      <c r="F88" s="35" t="s">
        <v>60</v>
      </c>
      <c r="G88" s="35" t="s">
        <v>60</v>
      </c>
      <c r="H88" s="72"/>
      <c r="I88" s="35" t="s">
        <v>60</v>
      </c>
      <c r="J88" s="63"/>
      <c r="K88" s="67">
        <v>0</v>
      </c>
      <c r="L88" s="67">
        <v>0</v>
      </c>
    </row>
    <row r="89" spans="1:12" ht="15.95" customHeight="1" x14ac:dyDescent="0.2">
      <c r="A89" s="52"/>
      <c r="B89" s="77" t="s">
        <v>276</v>
      </c>
      <c r="C89" s="34" t="s">
        <v>277</v>
      </c>
      <c r="D89" s="35" t="s">
        <v>60</v>
      </c>
      <c r="E89" s="35" t="s">
        <v>60</v>
      </c>
      <c r="F89" s="35" t="s">
        <v>60</v>
      </c>
      <c r="G89" s="35" t="s">
        <v>60</v>
      </c>
      <c r="H89" s="35" t="s">
        <v>60</v>
      </c>
      <c r="I89" s="35" t="s">
        <v>60</v>
      </c>
      <c r="J89" s="63"/>
      <c r="K89" s="67">
        <v>0</v>
      </c>
      <c r="L89" s="67">
        <v>0</v>
      </c>
    </row>
    <row r="90" spans="1:12" ht="15.95" customHeight="1" x14ac:dyDescent="0.2">
      <c r="A90" s="52"/>
      <c r="B90" s="77" t="s">
        <v>278</v>
      </c>
      <c r="C90" s="34" t="s">
        <v>279</v>
      </c>
      <c r="D90" s="35" t="s">
        <v>60</v>
      </c>
      <c r="E90" s="35" t="s">
        <v>60</v>
      </c>
      <c r="F90" s="35" t="s">
        <v>60</v>
      </c>
      <c r="G90" s="35" t="s">
        <v>60</v>
      </c>
      <c r="H90" s="35" t="s">
        <v>60</v>
      </c>
      <c r="I90" s="35" t="s">
        <v>60</v>
      </c>
      <c r="J90" s="63"/>
      <c r="K90" s="67">
        <v>0</v>
      </c>
      <c r="L90" s="67">
        <v>0</v>
      </c>
    </row>
    <row r="91" spans="1:12" ht="15.95" customHeight="1" x14ac:dyDescent="0.2">
      <c r="A91" s="52"/>
      <c r="B91" s="77" t="s">
        <v>280</v>
      </c>
      <c r="C91" s="34" t="s">
        <v>281</v>
      </c>
      <c r="D91" s="35" t="s">
        <v>60</v>
      </c>
      <c r="E91" s="35" t="s">
        <v>60</v>
      </c>
      <c r="F91" s="35" t="s">
        <v>60</v>
      </c>
      <c r="G91" s="35" t="s">
        <v>60</v>
      </c>
      <c r="H91" s="35" t="s">
        <v>60</v>
      </c>
      <c r="I91" s="35" t="s">
        <v>60</v>
      </c>
      <c r="J91" s="63"/>
      <c r="K91" s="36">
        <f>IF(K92="-",0,K92) + IF(K93="-",0,K93) + IF(K94="-",0,K94)</f>
        <v>0</v>
      </c>
      <c r="L91" s="36">
        <f>IF(L92="-",0,L92) + IF(L93="-",0,L93) + IF(L94="-",0,L94)</f>
        <v>0</v>
      </c>
    </row>
    <row r="92" spans="1:12" ht="15.95" customHeight="1" x14ac:dyDescent="0.2">
      <c r="A92" s="52"/>
      <c r="B92" s="66" t="s">
        <v>282</v>
      </c>
      <c r="C92" s="34" t="s">
        <v>283</v>
      </c>
      <c r="D92" s="35" t="s">
        <v>60</v>
      </c>
      <c r="E92" s="35" t="s">
        <v>60</v>
      </c>
      <c r="F92" s="35" t="s">
        <v>60</v>
      </c>
      <c r="G92" s="35" t="s">
        <v>60</v>
      </c>
      <c r="H92" s="35" t="s">
        <v>60</v>
      </c>
      <c r="I92" s="35" t="s">
        <v>60</v>
      </c>
      <c r="J92" s="63"/>
      <c r="K92" s="67">
        <v>0</v>
      </c>
      <c r="L92" s="67">
        <v>0</v>
      </c>
    </row>
    <row r="93" spans="1:12" ht="15.95" customHeight="1" x14ac:dyDescent="0.2">
      <c r="A93" s="52"/>
      <c r="B93" s="66" t="s">
        <v>284</v>
      </c>
      <c r="C93" s="34" t="s">
        <v>285</v>
      </c>
      <c r="D93" s="35" t="s">
        <v>60</v>
      </c>
      <c r="E93" s="35" t="s">
        <v>60</v>
      </c>
      <c r="F93" s="35" t="s">
        <v>60</v>
      </c>
      <c r="G93" s="35" t="s">
        <v>60</v>
      </c>
      <c r="H93" s="35" t="s">
        <v>60</v>
      </c>
      <c r="I93" s="35" t="s">
        <v>60</v>
      </c>
      <c r="J93" s="63"/>
      <c r="K93" s="67">
        <v>0</v>
      </c>
      <c r="L93" s="67">
        <v>0</v>
      </c>
    </row>
    <row r="94" spans="1:12" ht="15.95" customHeight="1" x14ac:dyDescent="0.2">
      <c r="A94" s="52"/>
      <c r="B94" s="66" t="s">
        <v>286</v>
      </c>
      <c r="C94" s="34" t="s">
        <v>287</v>
      </c>
      <c r="D94" s="35" t="s">
        <v>60</v>
      </c>
      <c r="E94" s="35" t="s">
        <v>60</v>
      </c>
      <c r="F94" s="35" t="s">
        <v>60</v>
      </c>
      <c r="G94" s="35" t="s">
        <v>60</v>
      </c>
      <c r="H94" s="35" t="s">
        <v>60</v>
      </c>
      <c r="I94" s="35" t="s">
        <v>60</v>
      </c>
      <c r="J94" s="63"/>
      <c r="K94" s="67">
        <v>0</v>
      </c>
      <c r="L94" s="67">
        <v>0</v>
      </c>
    </row>
    <row r="95" spans="1:12" ht="15.95" customHeight="1" x14ac:dyDescent="0.2">
      <c r="A95" s="52"/>
      <c r="B95" s="68" t="s">
        <v>288</v>
      </c>
      <c r="C95" s="65" t="s">
        <v>289</v>
      </c>
      <c r="D95" s="35" t="s">
        <v>60</v>
      </c>
      <c r="E95" s="35" t="s">
        <v>60</v>
      </c>
      <c r="F95" s="35" t="s">
        <v>60</v>
      </c>
      <c r="G95" s="35" t="s">
        <v>60</v>
      </c>
      <c r="H95" s="35" t="s">
        <v>60</v>
      </c>
      <c r="I95" s="35" t="s">
        <v>60</v>
      </c>
      <c r="J95" s="63"/>
      <c r="K95" s="67">
        <v>0</v>
      </c>
      <c r="L95" s="67">
        <v>0</v>
      </c>
    </row>
    <row r="96" spans="1:12" ht="15.95" customHeight="1" x14ac:dyDescent="0.2">
      <c r="A96" s="52"/>
      <c r="B96" s="77" t="s">
        <v>290</v>
      </c>
      <c r="C96" s="34" t="s">
        <v>291</v>
      </c>
      <c r="D96" s="35" t="s">
        <v>60</v>
      </c>
      <c r="E96" s="35" t="s">
        <v>60</v>
      </c>
      <c r="F96" s="35" t="s">
        <v>60</v>
      </c>
      <c r="G96" s="35" t="s">
        <v>60</v>
      </c>
      <c r="H96" s="35" t="s">
        <v>60</v>
      </c>
      <c r="I96" s="35" t="s">
        <v>60</v>
      </c>
      <c r="J96" s="63"/>
      <c r="K96" s="67">
        <v>0</v>
      </c>
      <c r="L96" s="67">
        <v>0</v>
      </c>
    </row>
    <row r="97" spans="1:12" ht="47.1" customHeight="1" x14ac:dyDescent="0.2">
      <c r="A97" s="52"/>
      <c r="B97" s="79" t="s">
        <v>292</v>
      </c>
      <c r="C97" s="80" t="s">
        <v>293</v>
      </c>
      <c r="D97" s="35" t="s">
        <v>60</v>
      </c>
      <c r="E97" s="35" t="s">
        <v>60</v>
      </c>
      <c r="F97" s="35" t="s">
        <v>60</v>
      </c>
      <c r="G97" s="35" t="s">
        <v>60</v>
      </c>
      <c r="H97" s="35" t="s">
        <v>60</v>
      </c>
      <c r="I97" s="72"/>
      <c r="J97" s="143" t="s">
        <v>157</v>
      </c>
      <c r="K97" s="67">
        <v>0</v>
      </c>
      <c r="L97" s="67">
        <v>0</v>
      </c>
    </row>
    <row r="98" spans="1:12" ht="47.1" customHeight="1" x14ac:dyDescent="0.2">
      <c r="A98" s="52"/>
      <c r="B98" s="81" t="s">
        <v>294</v>
      </c>
      <c r="C98" s="78" t="s">
        <v>295</v>
      </c>
      <c r="D98" s="35" t="s">
        <v>60</v>
      </c>
      <c r="E98" s="35" t="s">
        <v>60</v>
      </c>
      <c r="F98" s="35" t="s">
        <v>60</v>
      </c>
      <c r="G98" s="35" t="s">
        <v>60</v>
      </c>
      <c r="H98" s="35" t="s">
        <v>60</v>
      </c>
      <c r="I98" s="67">
        <v>0</v>
      </c>
      <c r="J98" s="145"/>
      <c r="K98" s="35" t="s">
        <v>60</v>
      </c>
      <c r="L98" s="35" t="s">
        <v>60</v>
      </c>
    </row>
    <row r="99" spans="1:12" ht="48" customHeight="1" x14ac:dyDescent="0.2">
      <c r="A99" s="52"/>
      <c r="B99" s="81" t="s">
        <v>296</v>
      </c>
      <c r="C99" s="78" t="s">
        <v>297</v>
      </c>
      <c r="D99" s="30">
        <f>IF(E99="-",0,E99)</f>
        <v>0</v>
      </c>
      <c r="E99" s="72"/>
      <c r="F99" s="35" t="s">
        <v>60</v>
      </c>
      <c r="G99" s="35" t="s">
        <v>60</v>
      </c>
      <c r="H99" s="35" t="s">
        <v>60</v>
      </c>
      <c r="I99" s="35" t="s">
        <v>60</v>
      </c>
      <c r="J99" s="63"/>
      <c r="K99" s="35" t="s">
        <v>60</v>
      </c>
      <c r="L99" s="35" t="s">
        <v>60</v>
      </c>
    </row>
  </sheetData>
  <mergeCells count="18">
    <mergeCell ref="J97:J98"/>
    <mergeCell ref="J26:J34"/>
    <mergeCell ref="J42:J46"/>
    <mergeCell ref="J68:J73"/>
    <mergeCell ref="J76:J78"/>
    <mergeCell ref="J81:J84"/>
    <mergeCell ref="B2:L2"/>
    <mergeCell ref="B4:B7"/>
    <mergeCell ref="C4:C7"/>
    <mergeCell ref="D4:J4"/>
    <mergeCell ref="K4:K7"/>
    <mergeCell ref="L4:L7"/>
    <mergeCell ref="D5:G5"/>
    <mergeCell ref="H5:H7"/>
    <mergeCell ref="I5:I7"/>
    <mergeCell ref="J5:J7"/>
    <mergeCell ref="D6:D7"/>
    <mergeCell ref="E6:G6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66"/>
  <sheetViews>
    <sheetView workbookViewId="0"/>
  </sheetViews>
  <sheetFormatPr defaultColWidth="10.5" defaultRowHeight="11.45" customHeight="1" outlineLevelCol="1" x14ac:dyDescent="0.2"/>
  <cols>
    <col min="1" max="1" width="2.1640625" style="1" customWidth="1"/>
    <col min="2" max="2" width="124.83203125" style="1" customWidth="1"/>
    <col min="3" max="3" width="12.1640625" style="1" customWidth="1"/>
    <col min="4" max="8" width="18.83203125" style="1" customWidth="1"/>
    <col min="9" max="10" width="18.83203125" style="1" hidden="1" customWidth="1" outlineLevel="1"/>
    <col min="11" max="12" width="18.83203125" style="1" customWidth="1"/>
  </cols>
  <sheetData>
    <row r="1" spans="1:12" s="1" customFormat="1" ht="6" customHeight="1" x14ac:dyDescent="0.2"/>
    <row r="2" spans="1:12" ht="15.95" customHeight="1" x14ac:dyDescent="0.2">
      <c r="B2" s="146" t="s">
        <v>298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1.1" customHeight="1" x14ac:dyDescent="0.2"/>
    <row r="4" spans="1:12" ht="15" customHeight="1" x14ac:dyDescent="0.2">
      <c r="A4" s="49"/>
      <c r="B4" s="129" t="s">
        <v>299</v>
      </c>
      <c r="C4" s="129" t="s">
        <v>30</v>
      </c>
      <c r="D4" s="147" t="s">
        <v>107</v>
      </c>
      <c r="E4" s="147"/>
      <c r="F4" s="147"/>
      <c r="G4" s="147"/>
      <c r="H4" s="147"/>
      <c r="I4" s="140" t="s">
        <v>300</v>
      </c>
      <c r="J4" s="140" t="s">
        <v>113</v>
      </c>
      <c r="K4" s="129" t="s">
        <v>301</v>
      </c>
      <c r="L4" s="129" t="s">
        <v>302</v>
      </c>
    </row>
    <row r="5" spans="1:12" ht="29.1" customHeight="1" x14ac:dyDescent="0.2">
      <c r="A5" s="52"/>
      <c r="B5" s="130"/>
      <c r="C5" s="130"/>
      <c r="D5" s="142" t="s">
        <v>110</v>
      </c>
      <c r="E5" s="142"/>
      <c r="F5" s="142"/>
      <c r="G5" s="142"/>
      <c r="H5" s="129" t="s">
        <v>111</v>
      </c>
      <c r="I5" s="141"/>
      <c r="J5" s="141"/>
      <c r="K5" s="130"/>
      <c r="L5" s="130"/>
    </row>
    <row r="6" spans="1:12" ht="15" customHeight="1" x14ac:dyDescent="0.2">
      <c r="A6" s="52"/>
      <c r="B6" s="130"/>
      <c r="C6" s="130"/>
      <c r="D6" s="129" t="s">
        <v>114</v>
      </c>
      <c r="E6" s="142" t="s">
        <v>115</v>
      </c>
      <c r="F6" s="142"/>
      <c r="G6" s="142"/>
      <c r="H6" s="130"/>
      <c r="I6" s="141"/>
      <c r="J6" s="141"/>
      <c r="K6" s="130"/>
      <c r="L6" s="130"/>
    </row>
    <row r="7" spans="1:12" ht="186" customHeight="1" x14ac:dyDescent="0.2">
      <c r="A7" s="52"/>
      <c r="B7" s="131"/>
      <c r="C7" s="131"/>
      <c r="D7" s="131"/>
      <c r="E7" s="10" t="s">
        <v>303</v>
      </c>
      <c r="F7" s="10" t="s">
        <v>304</v>
      </c>
      <c r="G7" s="10" t="s">
        <v>305</v>
      </c>
      <c r="H7" s="131"/>
      <c r="I7" s="148"/>
      <c r="J7" s="148"/>
      <c r="K7" s="131"/>
      <c r="L7" s="131"/>
    </row>
    <row r="8" spans="1:12" ht="15" customHeight="1" x14ac:dyDescent="0.2">
      <c r="A8" s="52"/>
      <c r="B8" s="55" t="s">
        <v>23</v>
      </c>
      <c r="C8" s="82" t="s">
        <v>24</v>
      </c>
      <c r="D8" s="57" t="s">
        <v>25</v>
      </c>
      <c r="E8" s="57" t="s">
        <v>39</v>
      </c>
      <c r="F8" s="57" t="s">
        <v>41</v>
      </c>
      <c r="G8" s="57" t="s">
        <v>42</v>
      </c>
      <c r="H8" s="57" t="s">
        <v>43</v>
      </c>
      <c r="I8" s="83" t="s">
        <v>44</v>
      </c>
      <c r="J8" s="83" t="s">
        <v>45</v>
      </c>
      <c r="K8" s="84" t="s">
        <v>119</v>
      </c>
      <c r="L8" s="84" t="s">
        <v>120</v>
      </c>
    </row>
    <row r="9" spans="1:12" ht="15.95" customHeight="1" x14ac:dyDescent="0.2">
      <c r="A9" s="52"/>
      <c r="B9" s="61" t="s">
        <v>306</v>
      </c>
      <c r="C9" s="21" t="s">
        <v>307</v>
      </c>
      <c r="D9" s="30">
        <f>IF(D10="-",0,D10) + IF(D45="-",0,D45)</f>
        <v>0</v>
      </c>
      <c r="E9" s="30">
        <f>IF(E10="-",0,E10)</f>
        <v>0</v>
      </c>
      <c r="F9" s="30">
        <f>IF(F10="-",0,F10) + IF(F45="-",0,F45)</f>
        <v>0</v>
      </c>
      <c r="G9" s="30">
        <f>IF(G10="-",0,G10)</f>
        <v>0</v>
      </c>
      <c r="H9" s="30">
        <f>IF(H10="-",0,H10) + IF(H45="-",0,H45)</f>
        <v>0</v>
      </c>
      <c r="I9" s="62"/>
      <c r="J9" s="62"/>
      <c r="K9" s="36">
        <f>IF(K10="-",0,K10) + IF(K45="-",0,K45) + IF(K66="-",0,K66)</f>
        <v>0</v>
      </c>
      <c r="L9" s="36">
        <f>IF(L10="-",0,L10) + IF(L45="-",0,L45) + IF(L66="-",0,L66)</f>
        <v>0</v>
      </c>
    </row>
    <row r="10" spans="1:12" ht="32.1" customHeight="1" x14ac:dyDescent="0.2">
      <c r="A10" s="52"/>
      <c r="B10" s="61" t="s">
        <v>308</v>
      </c>
      <c r="C10" s="21" t="s">
        <v>309</v>
      </c>
      <c r="D10" s="30">
        <f>IF(D11="-",0,D11) + IF(D17="-",0,D17) + IF(D20="-",0,D20) + IF(D24="-",0,D24) + IF(D29="-",0,D29) + IF(D33="-",0,D33) + IF(D36="-",0,D36)</f>
        <v>0</v>
      </c>
      <c r="E10" s="30">
        <f>IF(E11="-",0,E11) + IF(E17="-",0,E17) + IF(E20="-",0,E20) + IF(E24="-",0,E24) + IF(E29="-",0,E29) + IF(E33="-",0,E33) + IF(E36="-",0,E36)</f>
        <v>0</v>
      </c>
      <c r="F10" s="30">
        <f>IF(F11="-",0,F11) + IF(F20="-",0,F20) + IF(F24="-",0,F24) + IF(F36="-",0,F36)</f>
        <v>0</v>
      </c>
      <c r="G10" s="30">
        <f>IF(G11="-",0,G11) + IF(G17="-",0,G17) + IF(G20="-",0,G20) + IF(G24="-",0,G24) + IF(G29="-",0,G29) + IF(G33="-",0,G33) + IF(G36="-",0,G36)</f>
        <v>0</v>
      </c>
      <c r="H10" s="30">
        <f>IF(H11="-",0,H11) + IF(H20="-",0,H20)</f>
        <v>0</v>
      </c>
      <c r="I10" s="62"/>
      <c r="J10" s="62"/>
      <c r="K10" s="36">
        <f>IF(K11="-",0,K11) + IF(K17="-",0,K17) + IF(K20="-",0,K20) + IF(K24="-",0,K24) + IF(K29="-",0,K29) + IF(K33="-",0,K33) + IF(K36="-",0,K36)</f>
        <v>0</v>
      </c>
      <c r="L10" s="36">
        <f>IF(L11="-",0,L11) + IF(L17="-",0,L17) + IF(L20="-",0,L20) + IF(L24="-",0,L24) + IF(L29="-",0,L29) + IF(L33="-",0,L33) + IF(L36="-",0,L36)</f>
        <v>0</v>
      </c>
    </row>
    <row r="11" spans="1:12" ht="32.1" customHeight="1" x14ac:dyDescent="0.2">
      <c r="A11" s="52"/>
      <c r="B11" s="64" t="s">
        <v>310</v>
      </c>
      <c r="C11" s="65" t="s">
        <v>311</v>
      </c>
      <c r="D11" s="30">
        <f>IF(E11="-",0,E11) + IF(F11="-",0,F11) + IF(G11="-",0,G11)</f>
        <v>0</v>
      </c>
      <c r="E11" s="30">
        <f>IF(E12="-",0,E12) + IF(E13="-",0,E13) + IF(E14="-",0,E14) + IF(E15="-",0,E15) + IF(E16="-",0,E16)</f>
        <v>0</v>
      </c>
      <c r="F11" s="30">
        <f>IF(F14="-",0,F14)</f>
        <v>0</v>
      </c>
      <c r="G11" s="30">
        <f>IF(G12="-",0,G12) + IF(G13="-",0,G13) + IF(G14="-",0,G14) + IF(G15="-",0,G15) + IF(G16="-",0,G16)</f>
        <v>0</v>
      </c>
      <c r="H11" s="30">
        <f>IF(H14="-",0,H14)</f>
        <v>0</v>
      </c>
      <c r="I11" s="62"/>
      <c r="J11" s="62"/>
      <c r="K11" s="36">
        <f>IF(K12="-",0,K12) + IF(K13="-",0,K13) + IF(K14="-",0,K14) + IF(K15="-",0,K15) + IF(K16="-",0,K16)</f>
        <v>0</v>
      </c>
      <c r="L11" s="36">
        <f>IF(L12="-",0,L12) + IF(L13="-",0,L13) + IF(L14="-",0,L14) + IF(L15="-",0,L15) + IF(L16="-",0,L16)</f>
        <v>0</v>
      </c>
    </row>
    <row r="12" spans="1:12" ht="32.1" customHeight="1" x14ac:dyDescent="0.2">
      <c r="A12" s="52"/>
      <c r="B12" s="66" t="s">
        <v>312</v>
      </c>
      <c r="C12" s="65" t="s">
        <v>313</v>
      </c>
      <c r="D12" s="30">
        <f>IF(E12="-",0,E12) + IF(G12="-",0,G12)</f>
        <v>0</v>
      </c>
      <c r="E12" s="72"/>
      <c r="F12" s="35" t="s">
        <v>60</v>
      </c>
      <c r="G12" s="72"/>
      <c r="H12" s="35" t="s">
        <v>60</v>
      </c>
      <c r="I12" s="62" t="s">
        <v>60</v>
      </c>
      <c r="J12" s="62" t="s">
        <v>60</v>
      </c>
      <c r="K12" s="72"/>
      <c r="L12" s="72"/>
    </row>
    <row r="13" spans="1:12" ht="15.95" customHeight="1" x14ac:dyDescent="0.2">
      <c r="A13" s="52"/>
      <c r="B13" s="66" t="s">
        <v>314</v>
      </c>
      <c r="C13" s="65" t="s">
        <v>315</v>
      </c>
      <c r="D13" s="30">
        <f>IF(E13="-",0,E13) + IF(G13="-",0,G13)</f>
        <v>0</v>
      </c>
      <c r="E13" s="72"/>
      <c r="F13" s="35" t="s">
        <v>60</v>
      </c>
      <c r="G13" s="72"/>
      <c r="H13" s="35" t="s">
        <v>60</v>
      </c>
      <c r="I13" s="62" t="s">
        <v>60</v>
      </c>
      <c r="J13" s="62" t="s">
        <v>60</v>
      </c>
      <c r="K13" s="72"/>
      <c r="L13" s="72"/>
    </row>
    <row r="14" spans="1:12" ht="15.95" customHeight="1" x14ac:dyDescent="0.2">
      <c r="A14" s="52"/>
      <c r="B14" s="66" t="s">
        <v>316</v>
      </c>
      <c r="C14" s="65" t="s">
        <v>317</v>
      </c>
      <c r="D14" s="30">
        <f>IF(E14="-",0,E14) + IF(F14="-",0,F14) + IF(G14="-",0,G14)</f>
        <v>0</v>
      </c>
      <c r="E14" s="72"/>
      <c r="F14" s="72"/>
      <c r="G14" s="72"/>
      <c r="H14" s="72"/>
      <c r="I14" s="62" t="s">
        <v>60</v>
      </c>
      <c r="J14" s="62" t="s">
        <v>60</v>
      </c>
      <c r="K14" s="72"/>
      <c r="L14" s="72"/>
    </row>
    <row r="15" spans="1:12" ht="15.95" customHeight="1" x14ac:dyDescent="0.2">
      <c r="A15" s="52"/>
      <c r="B15" s="66" t="s">
        <v>318</v>
      </c>
      <c r="C15" s="65" t="s">
        <v>319</v>
      </c>
      <c r="D15" s="30">
        <f>IF(E15="-",0,E15) + IF(G15="-",0,G15)</f>
        <v>0</v>
      </c>
      <c r="E15" s="72"/>
      <c r="F15" s="35" t="s">
        <v>60</v>
      </c>
      <c r="G15" s="72"/>
      <c r="H15" s="35" t="s">
        <v>60</v>
      </c>
      <c r="I15" s="62" t="s">
        <v>60</v>
      </c>
      <c r="J15" s="62" t="s">
        <v>60</v>
      </c>
      <c r="K15" s="72"/>
      <c r="L15" s="72"/>
    </row>
    <row r="16" spans="1:12" ht="32.1" customHeight="1" x14ac:dyDescent="0.2">
      <c r="A16" s="52"/>
      <c r="B16" s="66" t="s">
        <v>320</v>
      </c>
      <c r="C16" s="65" t="s">
        <v>321</v>
      </c>
      <c r="D16" s="30">
        <f>IF(E16="-",0,E16) + IF(G16="-",0,G16)</f>
        <v>0</v>
      </c>
      <c r="E16" s="72"/>
      <c r="F16" s="35" t="s">
        <v>60</v>
      </c>
      <c r="G16" s="72"/>
      <c r="H16" s="35" t="s">
        <v>60</v>
      </c>
      <c r="I16" s="62" t="s">
        <v>60</v>
      </c>
      <c r="J16" s="62" t="s">
        <v>60</v>
      </c>
      <c r="K16" s="72"/>
      <c r="L16" s="72"/>
    </row>
    <row r="17" spans="1:12" ht="15.95" customHeight="1" x14ac:dyDescent="0.2">
      <c r="A17" s="52"/>
      <c r="B17" s="77" t="s">
        <v>322</v>
      </c>
      <c r="C17" s="65" t="s">
        <v>323</v>
      </c>
      <c r="D17" s="30">
        <f>IF(E17="-",0,E17) + IF(G17="-",0,G17)</f>
        <v>0</v>
      </c>
      <c r="E17" s="30">
        <f>IF(E18="-",0,E18) + IF(E19="-",0,E19)</f>
        <v>0</v>
      </c>
      <c r="F17" s="35" t="s">
        <v>60</v>
      </c>
      <c r="G17" s="30">
        <f>IF(G18="-",0,G18) + IF(G19="-",0,G19)</f>
        <v>0</v>
      </c>
      <c r="H17" s="35" t="s">
        <v>60</v>
      </c>
      <c r="I17" s="62" t="s">
        <v>60</v>
      </c>
      <c r="J17" s="62" t="s">
        <v>60</v>
      </c>
      <c r="K17" s="30">
        <f>IF(K18="-",0,K18) + IF(K19="-",0,K19)</f>
        <v>0</v>
      </c>
      <c r="L17" s="30">
        <f>IF(L18="-",0,L18) + IF(L19="-",0,L19)</f>
        <v>0</v>
      </c>
    </row>
    <row r="18" spans="1:12" ht="32.1" customHeight="1" x14ac:dyDescent="0.2">
      <c r="A18" s="52"/>
      <c r="B18" s="66" t="s">
        <v>324</v>
      </c>
      <c r="C18" s="65" t="s">
        <v>325</v>
      </c>
      <c r="D18" s="30">
        <f>IF(E18="-",0,E18) + IF(G18="-",0,G18)</f>
        <v>0</v>
      </c>
      <c r="E18" s="72"/>
      <c r="F18" s="35" t="s">
        <v>60</v>
      </c>
      <c r="G18" s="72"/>
      <c r="H18" s="35" t="s">
        <v>60</v>
      </c>
      <c r="I18" s="62" t="s">
        <v>60</v>
      </c>
      <c r="J18" s="62" t="s">
        <v>60</v>
      </c>
      <c r="K18" s="72"/>
      <c r="L18" s="72"/>
    </row>
    <row r="19" spans="1:12" ht="15.95" customHeight="1" x14ac:dyDescent="0.2">
      <c r="A19" s="52"/>
      <c r="B19" s="66" t="s">
        <v>326</v>
      </c>
      <c r="C19" s="65" t="s">
        <v>327</v>
      </c>
      <c r="D19" s="30">
        <f>IF(E19="-",0,E19) + IF(G19="-",0,G19)</f>
        <v>0</v>
      </c>
      <c r="E19" s="72"/>
      <c r="F19" s="35" t="s">
        <v>60</v>
      </c>
      <c r="G19" s="72"/>
      <c r="H19" s="35" t="s">
        <v>60</v>
      </c>
      <c r="I19" s="62" t="s">
        <v>60</v>
      </c>
      <c r="J19" s="62" t="s">
        <v>60</v>
      </c>
      <c r="K19" s="72"/>
      <c r="L19" s="72"/>
    </row>
    <row r="20" spans="1:12" ht="15.95" customHeight="1" x14ac:dyDescent="0.2">
      <c r="A20" s="52"/>
      <c r="B20" s="77" t="s">
        <v>328</v>
      </c>
      <c r="C20" s="65" t="s">
        <v>329</v>
      </c>
      <c r="D20" s="30">
        <f>IF(E20="-",0,E20) + IF(F20="-",0,F20) + IF(G20="-",0,G20)</f>
        <v>0</v>
      </c>
      <c r="E20" s="30">
        <f>IF(E21="-",0,E21) + IF(E22="-",0,E22) + IF(E23="-",0,E23)</f>
        <v>0</v>
      </c>
      <c r="F20" s="30">
        <f>IF(F21="-",0,F21)</f>
        <v>0</v>
      </c>
      <c r="G20" s="30">
        <f>IF(G21="-",0,G21) + IF(G22="-",0,G22) + IF(G23="-",0,G23)</f>
        <v>0</v>
      </c>
      <c r="H20" s="36">
        <f>IF(H21="-",0,H21)</f>
        <v>0</v>
      </c>
      <c r="I20" s="62" t="s">
        <v>60</v>
      </c>
      <c r="J20" s="62" t="s">
        <v>60</v>
      </c>
      <c r="K20" s="30">
        <f>IF(K21="-",0,K21) + IF(K22="-",0,K22) + IF(K23="-",0,K23)</f>
        <v>0</v>
      </c>
      <c r="L20" s="30">
        <f>IF(L21="-",0,L21) + IF(L22="-",0,L22) + IF(L23="-",0,L23)</f>
        <v>0</v>
      </c>
    </row>
    <row r="21" spans="1:12" ht="32.1" customHeight="1" x14ac:dyDescent="0.2">
      <c r="A21" s="52"/>
      <c r="B21" s="66" t="s">
        <v>330</v>
      </c>
      <c r="C21" s="65" t="s">
        <v>331</v>
      </c>
      <c r="D21" s="30">
        <f>IF(E21="-",0,E21) + IF(F21="-",0,F21) + IF(G21="-",0,G21)</f>
        <v>0</v>
      </c>
      <c r="E21" s="72"/>
      <c r="F21" s="72"/>
      <c r="G21" s="72"/>
      <c r="H21" s="67">
        <v>0</v>
      </c>
      <c r="I21" s="62" t="s">
        <v>60</v>
      </c>
      <c r="J21" s="62" t="s">
        <v>60</v>
      </c>
      <c r="K21" s="72"/>
      <c r="L21" s="72"/>
    </row>
    <row r="22" spans="1:12" ht="32.1" customHeight="1" x14ac:dyDescent="0.2">
      <c r="A22" s="52"/>
      <c r="B22" s="66" t="s">
        <v>332</v>
      </c>
      <c r="C22" s="65" t="s">
        <v>333</v>
      </c>
      <c r="D22" s="30">
        <f>IF(E22="-",0,E22) + IF(G22="-",0,G22)</f>
        <v>0</v>
      </c>
      <c r="E22" s="72"/>
      <c r="F22" s="35" t="s">
        <v>60</v>
      </c>
      <c r="G22" s="72"/>
      <c r="H22" s="35" t="s">
        <v>60</v>
      </c>
      <c r="I22" s="62" t="s">
        <v>60</v>
      </c>
      <c r="J22" s="62" t="s">
        <v>60</v>
      </c>
      <c r="K22" s="72"/>
      <c r="L22" s="72"/>
    </row>
    <row r="23" spans="1:12" ht="15.95" customHeight="1" x14ac:dyDescent="0.2">
      <c r="A23" s="52"/>
      <c r="B23" s="66" t="s">
        <v>334</v>
      </c>
      <c r="C23" s="65" t="s">
        <v>335</v>
      </c>
      <c r="D23" s="30">
        <f>IF(E23="-",0,E23) + IF(G23="-",0,G23)</f>
        <v>0</v>
      </c>
      <c r="E23" s="72"/>
      <c r="F23" s="35" t="s">
        <v>60</v>
      </c>
      <c r="G23" s="72"/>
      <c r="H23" s="35" t="s">
        <v>60</v>
      </c>
      <c r="I23" s="62" t="s">
        <v>60</v>
      </c>
      <c r="J23" s="62" t="s">
        <v>60</v>
      </c>
      <c r="K23" s="72"/>
      <c r="L23" s="72"/>
    </row>
    <row r="24" spans="1:12" ht="15.95" customHeight="1" x14ac:dyDescent="0.2">
      <c r="A24" s="52"/>
      <c r="B24" s="64" t="s">
        <v>336</v>
      </c>
      <c r="C24" s="65" t="s">
        <v>337</v>
      </c>
      <c r="D24" s="30">
        <f>IF(E24="-",0,E24) + IF(F24="-",0,F24) + IF(G24="-",0,G24)</f>
        <v>0</v>
      </c>
      <c r="E24" s="30">
        <f>IF(E25="-",0,E25) + IF(E26="-",0,E26) + IF(E27="-",0,E27) + IF(E28="-",0,E28)</f>
        <v>0</v>
      </c>
      <c r="F24" s="30">
        <f>IF(F28="-",0,F28)</f>
        <v>0</v>
      </c>
      <c r="G24" s="30">
        <f>IF(G25="-",0,G25) + IF(G26="-",0,G26) + IF(G27="-",0,G27) + IF(G28="-",0,G28)</f>
        <v>0</v>
      </c>
      <c r="H24" s="35" t="s">
        <v>60</v>
      </c>
      <c r="I24" s="62" t="s">
        <v>60</v>
      </c>
      <c r="J24" s="62" t="s">
        <v>60</v>
      </c>
      <c r="K24" s="30">
        <f>IF(K25="-",0,K25) + IF(K26="-",0,K26) + IF(K27="-",0,K27) + IF(K28="-",0,K28)</f>
        <v>0</v>
      </c>
      <c r="L24" s="30">
        <f>IF(L25="-",0,L25) + IF(L26="-",0,L26) + IF(L27="-",0,L27) + IF(L28="-",0,L28)</f>
        <v>0</v>
      </c>
    </row>
    <row r="25" spans="1:12" ht="15.95" customHeight="1" x14ac:dyDescent="0.2">
      <c r="A25" s="52"/>
      <c r="B25" s="71" t="s">
        <v>338</v>
      </c>
      <c r="C25" s="65" t="s">
        <v>339</v>
      </c>
      <c r="D25" s="30">
        <f>IF(E25="-",0,E25) + IF(G25="-",0,G25)</f>
        <v>0</v>
      </c>
      <c r="E25" s="72"/>
      <c r="F25" s="35" t="s">
        <v>60</v>
      </c>
      <c r="G25" s="72"/>
      <c r="H25" s="35" t="s">
        <v>60</v>
      </c>
      <c r="I25" s="62" t="s">
        <v>60</v>
      </c>
      <c r="J25" s="62" t="s">
        <v>60</v>
      </c>
      <c r="K25" s="72"/>
      <c r="L25" s="72"/>
    </row>
    <row r="26" spans="1:12" ht="15.95" customHeight="1" x14ac:dyDescent="0.2">
      <c r="A26" s="52"/>
      <c r="B26" s="71" t="s">
        <v>340</v>
      </c>
      <c r="C26" s="65" t="s">
        <v>341</v>
      </c>
      <c r="D26" s="30">
        <f>IF(E26="-",0,E26) + IF(G26="-",0,G26)</f>
        <v>0</v>
      </c>
      <c r="E26" s="72"/>
      <c r="F26" s="35" t="s">
        <v>60</v>
      </c>
      <c r="G26" s="72"/>
      <c r="H26" s="35" t="s">
        <v>60</v>
      </c>
      <c r="I26" s="62" t="s">
        <v>60</v>
      </c>
      <c r="J26" s="62" t="s">
        <v>60</v>
      </c>
      <c r="K26" s="72"/>
      <c r="L26" s="72"/>
    </row>
    <row r="27" spans="1:12" ht="15.95" customHeight="1" x14ac:dyDescent="0.2">
      <c r="A27" s="52"/>
      <c r="B27" s="71" t="s">
        <v>342</v>
      </c>
      <c r="C27" s="65" t="s">
        <v>343</v>
      </c>
      <c r="D27" s="30">
        <f>IF(E27="-",0,E27) + IF(G27="-",0,G27)</f>
        <v>0</v>
      </c>
      <c r="E27" s="72"/>
      <c r="F27" s="35" t="s">
        <v>60</v>
      </c>
      <c r="G27" s="72"/>
      <c r="H27" s="35" t="s">
        <v>60</v>
      </c>
      <c r="I27" s="62" t="s">
        <v>60</v>
      </c>
      <c r="J27" s="62" t="s">
        <v>60</v>
      </c>
      <c r="K27" s="72"/>
      <c r="L27" s="72"/>
    </row>
    <row r="28" spans="1:12" ht="15.95" customHeight="1" x14ac:dyDescent="0.2">
      <c r="A28" s="52"/>
      <c r="B28" s="71" t="s">
        <v>344</v>
      </c>
      <c r="C28" s="65" t="s">
        <v>345</v>
      </c>
      <c r="D28" s="30">
        <f>IF(E28="-",0,E28) + IF(F28="-",0,F28) + IF(G28="-",0,G28)</f>
        <v>0</v>
      </c>
      <c r="E28" s="72"/>
      <c r="F28" s="72"/>
      <c r="G28" s="72"/>
      <c r="H28" s="35" t="s">
        <v>60</v>
      </c>
      <c r="I28" s="62" t="s">
        <v>60</v>
      </c>
      <c r="J28" s="62" t="s">
        <v>60</v>
      </c>
      <c r="K28" s="72"/>
      <c r="L28" s="72"/>
    </row>
    <row r="29" spans="1:12" ht="15.95" customHeight="1" x14ac:dyDescent="0.2">
      <c r="A29" s="52"/>
      <c r="B29" s="64" t="s">
        <v>346</v>
      </c>
      <c r="C29" s="65" t="s">
        <v>347</v>
      </c>
      <c r="D29" s="30">
        <f t="shared" ref="D29:D35" si="0">IF(E29="-",0,E29) + IF(G29="-",0,G29)</f>
        <v>0</v>
      </c>
      <c r="E29" s="30">
        <f>IF(E30="-",0,E30) + IF(E32="-",0,E32)</f>
        <v>0</v>
      </c>
      <c r="F29" s="35" t="s">
        <v>60</v>
      </c>
      <c r="G29" s="30">
        <f>IF(G30="-",0,G30) + IF(G32="-",0,G32)</f>
        <v>0</v>
      </c>
      <c r="H29" s="35" t="s">
        <v>60</v>
      </c>
      <c r="I29" s="62" t="s">
        <v>60</v>
      </c>
      <c r="J29" s="62" t="s">
        <v>60</v>
      </c>
      <c r="K29" s="30">
        <f>IF(K30="-",0,K30) + IF(K32="-",0,K32)</f>
        <v>0</v>
      </c>
      <c r="L29" s="30">
        <f>IF(L30="-",0,L30) + IF(L32="-",0,L32)</f>
        <v>0</v>
      </c>
    </row>
    <row r="30" spans="1:12" ht="32.1" customHeight="1" x14ac:dyDescent="0.2">
      <c r="A30" s="52"/>
      <c r="B30" s="71" t="s">
        <v>348</v>
      </c>
      <c r="C30" s="65" t="s">
        <v>349</v>
      </c>
      <c r="D30" s="30">
        <f t="shared" si="0"/>
        <v>0</v>
      </c>
      <c r="E30" s="72"/>
      <c r="F30" s="35" t="s">
        <v>60</v>
      </c>
      <c r="G30" s="72"/>
      <c r="H30" s="35" t="s">
        <v>60</v>
      </c>
      <c r="I30" s="62" t="s">
        <v>60</v>
      </c>
      <c r="J30" s="62" t="s">
        <v>60</v>
      </c>
      <c r="K30" s="72"/>
      <c r="L30" s="72"/>
    </row>
    <row r="31" spans="1:12" ht="15.95" customHeight="1" x14ac:dyDescent="0.2">
      <c r="A31" s="52"/>
      <c r="B31" s="85" t="s">
        <v>350</v>
      </c>
      <c r="C31" s="65" t="s">
        <v>351</v>
      </c>
      <c r="D31" s="30">
        <f t="shared" si="0"/>
        <v>0</v>
      </c>
      <c r="E31" s="72"/>
      <c r="F31" s="35" t="s">
        <v>60</v>
      </c>
      <c r="G31" s="72"/>
      <c r="H31" s="35" t="s">
        <v>60</v>
      </c>
      <c r="I31" s="62" t="s">
        <v>60</v>
      </c>
      <c r="J31" s="62" t="s">
        <v>60</v>
      </c>
      <c r="K31" s="72"/>
      <c r="L31" s="72"/>
    </row>
    <row r="32" spans="1:12" ht="15.95" customHeight="1" x14ac:dyDescent="0.2">
      <c r="A32" s="52"/>
      <c r="B32" s="71" t="s">
        <v>352</v>
      </c>
      <c r="C32" s="65" t="s">
        <v>353</v>
      </c>
      <c r="D32" s="30">
        <f t="shared" si="0"/>
        <v>0</v>
      </c>
      <c r="E32" s="72"/>
      <c r="F32" s="35" t="s">
        <v>60</v>
      </c>
      <c r="G32" s="72"/>
      <c r="H32" s="35" t="s">
        <v>60</v>
      </c>
      <c r="I32" s="62" t="s">
        <v>60</v>
      </c>
      <c r="J32" s="62" t="s">
        <v>60</v>
      </c>
      <c r="K32" s="72"/>
      <c r="L32" s="72"/>
    </row>
    <row r="33" spans="1:12" ht="15.95" customHeight="1" x14ac:dyDescent="0.2">
      <c r="A33" s="52"/>
      <c r="B33" s="64" t="s">
        <v>354</v>
      </c>
      <c r="C33" s="65" t="s">
        <v>355</v>
      </c>
      <c r="D33" s="30">
        <f t="shared" si="0"/>
        <v>0</v>
      </c>
      <c r="E33" s="72"/>
      <c r="F33" s="35" t="s">
        <v>60</v>
      </c>
      <c r="G33" s="72"/>
      <c r="H33" s="35" t="s">
        <v>60</v>
      </c>
      <c r="I33" s="62" t="s">
        <v>60</v>
      </c>
      <c r="J33" s="62" t="s">
        <v>60</v>
      </c>
      <c r="K33" s="72"/>
      <c r="L33" s="72"/>
    </row>
    <row r="34" spans="1:12" ht="48" customHeight="1" x14ac:dyDescent="0.2">
      <c r="A34" s="52"/>
      <c r="B34" s="71" t="s">
        <v>356</v>
      </c>
      <c r="C34" s="65" t="s">
        <v>357</v>
      </c>
      <c r="D34" s="30">
        <f t="shared" si="0"/>
        <v>0</v>
      </c>
      <c r="E34" s="72"/>
      <c r="F34" s="35" t="s">
        <v>60</v>
      </c>
      <c r="G34" s="72"/>
      <c r="H34" s="35" t="s">
        <v>60</v>
      </c>
      <c r="I34" s="62" t="s">
        <v>60</v>
      </c>
      <c r="J34" s="62" t="s">
        <v>60</v>
      </c>
      <c r="K34" s="72"/>
      <c r="L34" s="72"/>
    </row>
    <row r="35" spans="1:12" ht="15.95" customHeight="1" x14ac:dyDescent="0.2">
      <c r="A35" s="52"/>
      <c r="B35" s="85" t="s">
        <v>358</v>
      </c>
      <c r="C35" s="65" t="s">
        <v>359</v>
      </c>
      <c r="D35" s="30">
        <f t="shared" si="0"/>
        <v>0</v>
      </c>
      <c r="E35" s="72"/>
      <c r="F35" s="35" t="s">
        <v>60</v>
      </c>
      <c r="G35" s="72"/>
      <c r="H35" s="35" t="s">
        <v>60</v>
      </c>
      <c r="I35" s="62" t="s">
        <v>60</v>
      </c>
      <c r="J35" s="62" t="s">
        <v>60</v>
      </c>
      <c r="K35" s="72"/>
      <c r="L35" s="72"/>
    </row>
    <row r="36" spans="1:12" ht="15.95" customHeight="1" x14ac:dyDescent="0.2">
      <c r="A36" s="52"/>
      <c r="B36" s="64" t="s">
        <v>360</v>
      </c>
      <c r="C36" s="65" t="s">
        <v>361</v>
      </c>
      <c r="D36" s="30">
        <f>IF(E36="-",0,E36) + IF(F36="-",0,F36) + IF(G36="-",0,G36)</f>
        <v>0</v>
      </c>
      <c r="E36" s="30">
        <f>IF(E37="-",0,E37) + IF(E41="-",0,E41) + IF(E43="-",0,E43) + IF(E44="-",0,E44)</f>
        <v>0</v>
      </c>
      <c r="F36" s="30">
        <f>IF(F37="-",0,F37)</f>
        <v>0</v>
      </c>
      <c r="G36" s="30">
        <f>IF(G37="-",0,G37) + IF(G41="-",0,G41) + IF(G43="-",0,G43) + IF(G44="-",0,G44)</f>
        <v>0</v>
      </c>
      <c r="H36" s="35" t="s">
        <v>60</v>
      </c>
      <c r="I36" s="62" t="s">
        <v>60</v>
      </c>
      <c r="J36" s="62" t="s">
        <v>60</v>
      </c>
      <c r="K36" s="30">
        <f>IF(K37="-",0,K37) + IF(K41="-",0,K41) + IF(K43="-",0,K43) + IF(K44="-",0,K44)</f>
        <v>0</v>
      </c>
      <c r="L36" s="30">
        <f>IF(L37="-",0,L37) + IF(L41="-",0,L41) + IF(L43="-",0,L43) + IF(L44="-",0,L44)</f>
        <v>0</v>
      </c>
    </row>
    <row r="37" spans="1:12" ht="15.95" customHeight="1" x14ac:dyDescent="0.2">
      <c r="A37" s="52"/>
      <c r="B37" s="66" t="s">
        <v>362</v>
      </c>
      <c r="C37" s="65" t="s">
        <v>363</v>
      </c>
      <c r="D37" s="30">
        <f>IF(E37="-",0,E37) + IF(F37="-",0,F37) + IF(G37="-",0,G37)</f>
        <v>0</v>
      </c>
      <c r="E37" s="30">
        <f>IF(E38="-",0,E38) + IF(E39="-",0,E39) + IF(E40="-",0,E40)</f>
        <v>0</v>
      </c>
      <c r="F37" s="30">
        <f>IF(F38="-",0,F38) + IF(F39="-",0,F39)</f>
        <v>0</v>
      </c>
      <c r="G37" s="30">
        <f>IF(G38="-",0,G38) + IF(G39="-",0,G39) + IF(G40="-",0,G40)</f>
        <v>0</v>
      </c>
      <c r="H37" s="35" t="s">
        <v>60</v>
      </c>
      <c r="I37" s="62" t="s">
        <v>60</v>
      </c>
      <c r="J37" s="62" t="s">
        <v>60</v>
      </c>
      <c r="K37" s="30">
        <f>IF(K38="-",0,K38) + IF(K39="-",0,K39) + IF(K40="-",0,K40)</f>
        <v>0</v>
      </c>
      <c r="L37" s="30">
        <f>IF(L38="-",0,L38) + IF(L39="-",0,L39) + IF(L40="-",0,L40)</f>
        <v>0</v>
      </c>
    </row>
    <row r="38" spans="1:12" ht="15.95" customHeight="1" x14ac:dyDescent="0.2">
      <c r="A38" s="52"/>
      <c r="B38" s="68" t="s">
        <v>364</v>
      </c>
      <c r="C38" s="65" t="s">
        <v>365</v>
      </c>
      <c r="D38" s="30">
        <f>IF(E38="-",0,E38) + IF(F38="-",0,F38) + IF(G38="-",0,G38)</f>
        <v>0</v>
      </c>
      <c r="E38" s="72"/>
      <c r="F38" s="72"/>
      <c r="G38" s="72"/>
      <c r="H38" s="35" t="s">
        <v>60</v>
      </c>
      <c r="I38" s="62" t="s">
        <v>60</v>
      </c>
      <c r="J38" s="62" t="s">
        <v>60</v>
      </c>
      <c r="K38" s="72"/>
      <c r="L38" s="72"/>
    </row>
    <row r="39" spans="1:12" ht="15.95" customHeight="1" x14ac:dyDescent="0.2">
      <c r="A39" s="52"/>
      <c r="B39" s="68" t="s">
        <v>366</v>
      </c>
      <c r="C39" s="65" t="s">
        <v>367</v>
      </c>
      <c r="D39" s="30">
        <f>IF(E39="-",0,E39) + IF(F39="-",0,F39) + IF(G39="-",0,G39)</f>
        <v>0</v>
      </c>
      <c r="E39" s="72"/>
      <c r="F39" s="72"/>
      <c r="G39" s="72"/>
      <c r="H39" s="35" t="s">
        <v>60</v>
      </c>
      <c r="I39" s="62" t="s">
        <v>60</v>
      </c>
      <c r="J39" s="62" t="s">
        <v>60</v>
      </c>
      <c r="K39" s="72"/>
      <c r="L39" s="72"/>
    </row>
    <row r="40" spans="1:12" ht="15.95" customHeight="1" x14ac:dyDescent="0.2">
      <c r="A40" s="52"/>
      <c r="B40" s="68" t="s">
        <v>368</v>
      </c>
      <c r="C40" s="65" t="s">
        <v>369</v>
      </c>
      <c r="D40" s="30">
        <f>IF(E40="-",0,E40) + IF(G40="-",0,G40)</f>
        <v>0</v>
      </c>
      <c r="E40" s="72"/>
      <c r="F40" s="35" t="s">
        <v>60</v>
      </c>
      <c r="G40" s="72"/>
      <c r="H40" s="35" t="s">
        <v>60</v>
      </c>
      <c r="I40" s="62" t="s">
        <v>60</v>
      </c>
      <c r="J40" s="62" t="s">
        <v>60</v>
      </c>
      <c r="K40" s="72"/>
      <c r="L40" s="72"/>
    </row>
    <row r="41" spans="1:12" ht="32.1" customHeight="1" x14ac:dyDescent="0.2">
      <c r="A41" s="52"/>
      <c r="B41" s="66" t="s">
        <v>370</v>
      </c>
      <c r="C41" s="65" t="s">
        <v>371</v>
      </c>
      <c r="D41" s="30">
        <f>IF(E41="-",0,E41) + IF(G41="-",0,G41)</f>
        <v>0</v>
      </c>
      <c r="E41" s="72"/>
      <c r="F41" s="35" t="s">
        <v>60</v>
      </c>
      <c r="G41" s="72"/>
      <c r="H41" s="35" t="s">
        <v>60</v>
      </c>
      <c r="I41" s="62" t="s">
        <v>60</v>
      </c>
      <c r="J41" s="62" t="s">
        <v>60</v>
      </c>
      <c r="K41" s="72"/>
      <c r="L41" s="72"/>
    </row>
    <row r="42" spans="1:12" ht="15.95" customHeight="1" x14ac:dyDescent="0.2">
      <c r="A42" s="52"/>
      <c r="B42" s="68" t="s">
        <v>372</v>
      </c>
      <c r="C42" s="65" t="s">
        <v>373</v>
      </c>
      <c r="D42" s="30">
        <f>IF(E42="-",0,E42) + IF(G42="-",0,G42)</f>
        <v>0</v>
      </c>
      <c r="E42" s="72"/>
      <c r="F42" s="35" t="s">
        <v>60</v>
      </c>
      <c r="G42" s="72"/>
      <c r="H42" s="35" t="s">
        <v>60</v>
      </c>
      <c r="I42" s="62" t="s">
        <v>60</v>
      </c>
      <c r="J42" s="62" t="s">
        <v>60</v>
      </c>
      <c r="K42" s="72"/>
      <c r="L42" s="72"/>
    </row>
    <row r="43" spans="1:12" ht="15.95" customHeight="1" x14ac:dyDescent="0.2">
      <c r="A43" s="52"/>
      <c r="B43" s="66" t="s">
        <v>374</v>
      </c>
      <c r="C43" s="65" t="s">
        <v>375</v>
      </c>
      <c r="D43" s="30">
        <f>IF(E43="-",0,E43) + IF(G43="-",0,G43)</f>
        <v>0</v>
      </c>
      <c r="E43" s="72"/>
      <c r="F43" s="35" t="s">
        <v>60</v>
      </c>
      <c r="G43" s="72"/>
      <c r="H43" s="35" t="s">
        <v>60</v>
      </c>
      <c r="I43" s="62" t="s">
        <v>60</v>
      </c>
      <c r="J43" s="62" t="s">
        <v>60</v>
      </c>
      <c r="K43" s="72"/>
      <c r="L43" s="72"/>
    </row>
    <row r="44" spans="1:12" ht="15.95" customHeight="1" x14ac:dyDescent="0.2">
      <c r="A44" s="52"/>
      <c r="B44" s="66" t="s">
        <v>376</v>
      </c>
      <c r="C44" s="65" t="s">
        <v>377</v>
      </c>
      <c r="D44" s="30">
        <f>IF(E44="-",0,E44) + IF(G44="-",0,G44)</f>
        <v>0</v>
      </c>
      <c r="E44" s="72"/>
      <c r="F44" s="35" t="s">
        <v>60</v>
      </c>
      <c r="G44" s="72"/>
      <c r="H44" s="35" t="s">
        <v>60</v>
      </c>
      <c r="I44" s="62" t="s">
        <v>60</v>
      </c>
      <c r="J44" s="62" t="s">
        <v>60</v>
      </c>
      <c r="K44" s="72"/>
      <c r="L44" s="72"/>
    </row>
    <row r="45" spans="1:12" ht="32.1" customHeight="1" x14ac:dyDescent="0.2">
      <c r="A45" s="52"/>
      <c r="B45" s="61" t="s">
        <v>378</v>
      </c>
      <c r="C45" s="21" t="s">
        <v>379</v>
      </c>
      <c r="D45" s="30">
        <f>IF(F45="-",0,F45)</f>
        <v>0</v>
      </c>
      <c r="E45" s="35" t="s">
        <v>60</v>
      </c>
      <c r="F45" s="30">
        <f>IF(F54="-",0,F54) + IF(F56="-",0,F56)</f>
        <v>0</v>
      </c>
      <c r="G45" s="35" t="s">
        <v>60</v>
      </c>
      <c r="H45" s="30">
        <f>IF(H46="-",0,H46) + IF(H56="-",0,H56)</f>
        <v>0</v>
      </c>
      <c r="I45" s="62"/>
      <c r="J45" s="62"/>
      <c r="K45" s="36">
        <f>IF(K46="-",0,K46) + IF(K50="-",0,K50) + IF(K54="-",0,K54) + IF(K56="-",0,K56) + IF(K64="-",0,K64) + IF(K65="-",0,K65)</f>
        <v>0</v>
      </c>
      <c r="L45" s="36">
        <f>IF(L46="-",0,L46) + IF(L50="-",0,L50) + IF(L54="-",0,L54) + IF(L56="-",0,L56) + IF(L64="-",0,L64) + IF(L65="-",0,L65)</f>
        <v>0</v>
      </c>
    </row>
    <row r="46" spans="1:12" ht="15.95" customHeight="1" x14ac:dyDescent="0.2">
      <c r="A46" s="52"/>
      <c r="B46" s="64" t="s">
        <v>380</v>
      </c>
      <c r="C46" s="65" t="s">
        <v>381</v>
      </c>
      <c r="D46" s="35" t="s">
        <v>60</v>
      </c>
      <c r="E46" s="35" t="s">
        <v>60</v>
      </c>
      <c r="F46" s="35" t="s">
        <v>60</v>
      </c>
      <c r="G46" s="35" t="s">
        <v>60</v>
      </c>
      <c r="H46" s="30">
        <f>IF(H47="-",0,H47) + IF(H48="-",0,H48) + IF(H49="-",0,H49)</f>
        <v>0</v>
      </c>
      <c r="I46" s="62"/>
      <c r="J46" s="62"/>
      <c r="K46" s="36">
        <f>IF(K47="-",0,K47) + IF(K48="-",0,K48) + IF(K49="-",0,K49)</f>
        <v>0</v>
      </c>
      <c r="L46" s="36">
        <f>IF(L47="-",0,L47) + IF(L48="-",0,L48) + IF(L49="-",0,L49)</f>
        <v>0</v>
      </c>
    </row>
    <row r="47" spans="1:12" ht="32.1" customHeight="1" x14ac:dyDescent="0.2">
      <c r="A47" s="52"/>
      <c r="B47" s="71" t="s">
        <v>382</v>
      </c>
      <c r="C47" s="65" t="s">
        <v>383</v>
      </c>
      <c r="D47" s="35" t="s">
        <v>60</v>
      </c>
      <c r="E47" s="35" t="s">
        <v>60</v>
      </c>
      <c r="F47" s="35" t="s">
        <v>60</v>
      </c>
      <c r="G47" s="35" t="s">
        <v>60</v>
      </c>
      <c r="H47" s="72"/>
      <c r="I47" s="62"/>
      <c r="J47" s="62"/>
      <c r="K47" s="67">
        <v>0</v>
      </c>
      <c r="L47" s="67">
        <v>0</v>
      </c>
    </row>
    <row r="48" spans="1:12" ht="15.95" customHeight="1" x14ac:dyDescent="0.2">
      <c r="A48" s="52"/>
      <c r="B48" s="66" t="s">
        <v>384</v>
      </c>
      <c r="C48" s="65" t="s">
        <v>385</v>
      </c>
      <c r="D48" s="35" t="s">
        <v>60</v>
      </c>
      <c r="E48" s="35" t="s">
        <v>60</v>
      </c>
      <c r="F48" s="35" t="s">
        <v>60</v>
      </c>
      <c r="G48" s="35" t="s">
        <v>60</v>
      </c>
      <c r="H48" s="72"/>
      <c r="I48" s="62"/>
      <c r="J48" s="62"/>
      <c r="K48" s="67">
        <v>0</v>
      </c>
      <c r="L48" s="67">
        <v>0</v>
      </c>
    </row>
    <row r="49" spans="1:12" ht="15.95" customHeight="1" x14ac:dyDescent="0.2">
      <c r="A49" s="52"/>
      <c r="B49" s="66" t="s">
        <v>386</v>
      </c>
      <c r="C49" s="65" t="s">
        <v>387</v>
      </c>
      <c r="D49" s="35" t="s">
        <v>60</v>
      </c>
      <c r="E49" s="35" t="s">
        <v>60</v>
      </c>
      <c r="F49" s="35" t="s">
        <v>60</v>
      </c>
      <c r="G49" s="35" t="s">
        <v>60</v>
      </c>
      <c r="H49" s="72"/>
      <c r="I49" s="62"/>
      <c r="J49" s="62"/>
      <c r="K49" s="67">
        <v>0</v>
      </c>
      <c r="L49" s="67">
        <v>0</v>
      </c>
    </row>
    <row r="50" spans="1:12" ht="15.95" customHeight="1" x14ac:dyDescent="0.2">
      <c r="A50" s="52"/>
      <c r="B50" s="64" t="s">
        <v>388</v>
      </c>
      <c r="C50" s="65" t="s">
        <v>389</v>
      </c>
      <c r="D50" s="35" t="s">
        <v>60</v>
      </c>
      <c r="E50" s="35" t="s">
        <v>60</v>
      </c>
      <c r="F50" s="35" t="s">
        <v>60</v>
      </c>
      <c r="G50" s="35" t="s">
        <v>60</v>
      </c>
      <c r="H50" s="35" t="s">
        <v>60</v>
      </c>
      <c r="I50" s="62" t="s">
        <v>60</v>
      </c>
      <c r="J50" s="62" t="s">
        <v>60</v>
      </c>
      <c r="K50" s="30">
        <f>IF(K51="-",0,K51) + IF(K52="-",0,K52) + IF(K53="-",0,K53)</f>
        <v>0</v>
      </c>
      <c r="L50" s="30">
        <f>IF(L51="-",0,L51) + IF(L52="-",0,L52) + IF(L53="-",0,L53)</f>
        <v>0</v>
      </c>
    </row>
    <row r="51" spans="1:12" ht="32.1" customHeight="1" x14ac:dyDescent="0.2">
      <c r="A51" s="52"/>
      <c r="B51" s="71" t="s">
        <v>390</v>
      </c>
      <c r="C51" s="65" t="s">
        <v>391</v>
      </c>
      <c r="D51" s="35" t="s">
        <v>60</v>
      </c>
      <c r="E51" s="35" t="s">
        <v>60</v>
      </c>
      <c r="F51" s="35" t="s">
        <v>60</v>
      </c>
      <c r="G51" s="35" t="s">
        <v>60</v>
      </c>
      <c r="H51" s="35" t="s">
        <v>60</v>
      </c>
      <c r="I51" s="62" t="s">
        <v>60</v>
      </c>
      <c r="J51" s="62" t="s">
        <v>60</v>
      </c>
      <c r="K51" s="72"/>
      <c r="L51" s="72"/>
    </row>
    <row r="52" spans="1:12" ht="15.95" customHeight="1" x14ac:dyDescent="0.2">
      <c r="A52" s="52"/>
      <c r="B52" s="71" t="s">
        <v>392</v>
      </c>
      <c r="C52" s="65" t="s">
        <v>393</v>
      </c>
      <c r="D52" s="35" t="s">
        <v>60</v>
      </c>
      <c r="E52" s="35" t="s">
        <v>60</v>
      </c>
      <c r="F52" s="35" t="s">
        <v>60</v>
      </c>
      <c r="G52" s="35" t="s">
        <v>60</v>
      </c>
      <c r="H52" s="35" t="s">
        <v>60</v>
      </c>
      <c r="I52" s="62" t="s">
        <v>60</v>
      </c>
      <c r="J52" s="62" t="s">
        <v>60</v>
      </c>
      <c r="K52" s="72"/>
      <c r="L52" s="72"/>
    </row>
    <row r="53" spans="1:12" ht="15.95" customHeight="1" x14ac:dyDescent="0.2">
      <c r="A53" s="52"/>
      <c r="B53" s="71" t="s">
        <v>394</v>
      </c>
      <c r="C53" s="65" t="s">
        <v>395</v>
      </c>
      <c r="D53" s="35" t="s">
        <v>60</v>
      </c>
      <c r="E53" s="35" t="s">
        <v>60</v>
      </c>
      <c r="F53" s="35" t="s">
        <v>60</v>
      </c>
      <c r="G53" s="35" t="s">
        <v>60</v>
      </c>
      <c r="H53" s="35" t="s">
        <v>60</v>
      </c>
      <c r="I53" s="62" t="s">
        <v>60</v>
      </c>
      <c r="J53" s="62" t="s">
        <v>60</v>
      </c>
      <c r="K53" s="72"/>
      <c r="L53" s="72"/>
    </row>
    <row r="54" spans="1:12" ht="15.95" customHeight="1" x14ac:dyDescent="0.2">
      <c r="A54" s="52"/>
      <c r="B54" s="64" t="s">
        <v>396</v>
      </c>
      <c r="C54" s="65" t="s">
        <v>397</v>
      </c>
      <c r="D54" s="30">
        <f>IF(F54="-",0,F54)</f>
        <v>0</v>
      </c>
      <c r="E54" s="35" t="s">
        <v>60</v>
      </c>
      <c r="F54" s="72"/>
      <c r="G54" s="35" t="s">
        <v>60</v>
      </c>
      <c r="H54" s="35" t="s">
        <v>60</v>
      </c>
      <c r="I54" s="62" t="s">
        <v>60</v>
      </c>
      <c r="J54" s="62" t="s">
        <v>60</v>
      </c>
      <c r="K54" s="72"/>
      <c r="L54" s="72"/>
    </row>
    <row r="55" spans="1:12" ht="32.1" customHeight="1" x14ac:dyDescent="0.2">
      <c r="A55" s="52"/>
      <c r="B55" s="71" t="s">
        <v>398</v>
      </c>
      <c r="C55" s="65" t="s">
        <v>399</v>
      </c>
      <c r="D55" s="30">
        <f>IF(F55="-",0,F55)</f>
        <v>0</v>
      </c>
      <c r="E55" s="35" t="s">
        <v>60</v>
      </c>
      <c r="F55" s="72"/>
      <c r="G55" s="35" t="s">
        <v>60</v>
      </c>
      <c r="H55" s="35" t="s">
        <v>60</v>
      </c>
      <c r="I55" s="62" t="s">
        <v>60</v>
      </c>
      <c r="J55" s="62" t="s">
        <v>60</v>
      </c>
      <c r="K55" s="72"/>
      <c r="L55" s="72"/>
    </row>
    <row r="56" spans="1:12" ht="15.95" customHeight="1" x14ac:dyDescent="0.2">
      <c r="A56" s="52"/>
      <c r="B56" s="64" t="s">
        <v>400</v>
      </c>
      <c r="C56" s="65" t="s">
        <v>401</v>
      </c>
      <c r="D56" s="30">
        <f>IF(F56="-",0,F56)</f>
        <v>0</v>
      </c>
      <c r="E56" s="35" t="s">
        <v>60</v>
      </c>
      <c r="F56" s="30">
        <f>IF(F57="-",0,F57)</f>
        <v>0</v>
      </c>
      <c r="G56" s="35" t="s">
        <v>60</v>
      </c>
      <c r="H56" s="30">
        <f>IF(H58="-",0,H58)</f>
        <v>0</v>
      </c>
      <c r="I56" s="62" t="s">
        <v>60</v>
      </c>
      <c r="J56" s="62" t="s">
        <v>60</v>
      </c>
      <c r="K56" s="30">
        <f>IF(K57="-",0,K57) + IF(K58="-",0,K58) + IF(K59="-",0,K59) + IF(K60="-",0,K60) + IF(K62="-",0,K62) + IF(K63="-",0,K63)</f>
        <v>0</v>
      </c>
      <c r="L56" s="30">
        <f>IF(L57="-",0,L57) + IF(L58="-",0,L58) + IF(L59="-",0,L59) + IF(L60="-",0,L60) + IF(L62="-",0,L62) + IF(L63="-",0,L63)</f>
        <v>0</v>
      </c>
    </row>
    <row r="57" spans="1:12" ht="32.1" customHeight="1" x14ac:dyDescent="0.2">
      <c r="A57" s="52"/>
      <c r="B57" s="71" t="s">
        <v>402</v>
      </c>
      <c r="C57" s="65" t="s">
        <v>403</v>
      </c>
      <c r="D57" s="30">
        <f>IF(F57="-",0,F57)</f>
        <v>0</v>
      </c>
      <c r="E57" s="35" t="s">
        <v>60</v>
      </c>
      <c r="F57" s="72"/>
      <c r="G57" s="35" t="s">
        <v>60</v>
      </c>
      <c r="H57" s="35" t="s">
        <v>60</v>
      </c>
      <c r="I57" s="62" t="s">
        <v>60</v>
      </c>
      <c r="J57" s="62" t="s">
        <v>60</v>
      </c>
      <c r="K57" s="72"/>
      <c r="L57" s="72"/>
    </row>
    <row r="58" spans="1:12" ht="15.95" customHeight="1" x14ac:dyDescent="0.2">
      <c r="A58" s="52"/>
      <c r="B58" s="71" t="s">
        <v>404</v>
      </c>
      <c r="C58" s="65" t="s">
        <v>405</v>
      </c>
      <c r="D58" s="35" t="s">
        <v>60</v>
      </c>
      <c r="E58" s="35" t="s">
        <v>60</v>
      </c>
      <c r="F58" s="35" t="s">
        <v>60</v>
      </c>
      <c r="G58" s="35" t="s">
        <v>60</v>
      </c>
      <c r="H58" s="72"/>
      <c r="I58" s="62" t="s">
        <v>60</v>
      </c>
      <c r="J58" s="62" t="s">
        <v>60</v>
      </c>
      <c r="K58" s="72"/>
      <c r="L58" s="72"/>
    </row>
    <row r="59" spans="1:12" ht="15.95" customHeight="1" x14ac:dyDescent="0.2">
      <c r="A59" s="52"/>
      <c r="B59" s="71" t="s">
        <v>406</v>
      </c>
      <c r="C59" s="65" t="s">
        <v>407</v>
      </c>
      <c r="D59" s="35" t="s">
        <v>60</v>
      </c>
      <c r="E59" s="35" t="s">
        <v>60</v>
      </c>
      <c r="F59" s="35" t="s">
        <v>60</v>
      </c>
      <c r="G59" s="35" t="s">
        <v>60</v>
      </c>
      <c r="H59" s="35" t="s">
        <v>60</v>
      </c>
      <c r="I59" s="62" t="s">
        <v>60</v>
      </c>
      <c r="J59" s="62" t="s">
        <v>60</v>
      </c>
      <c r="K59" s="72"/>
      <c r="L59" s="72"/>
    </row>
    <row r="60" spans="1:12" ht="15.95" customHeight="1" x14ac:dyDescent="0.2">
      <c r="A60" s="52"/>
      <c r="B60" s="71" t="s">
        <v>408</v>
      </c>
      <c r="C60" s="65" t="s">
        <v>409</v>
      </c>
      <c r="D60" s="35" t="s">
        <v>60</v>
      </c>
      <c r="E60" s="35" t="s">
        <v>60</v>
      </c>
      <c r="F60" s="35" t="s">
        <v>60</v>
      </c>
      <c r="G60" s="35" t="s">
        <v>60</v>
      </c>
      <c r="H60" s="35" t="s">
        <v>60</v>
      </c>
      <c r="I60" s="62" t="s">
        <v>60</v>
      </c>
      <c r="J60" s="62" t="s">
        <v>60</v>
      </c>
      <c r="K60" s="72"/>
      <c r="L60" s="72"/>
    </row>
    <row r="61" spans="1:12" ht="15.95" customHeight="1" x14ac:dyDescent="0.2">
      <c r="A61" s="52"/>
      <c r="B61" s="85" t="s">
        <v>410</v>
      </c>
      <c r="C61" s="65" t="s">
        <v>411</v>
      </c>
      <c r="D61" s="35" t="s">
        <v>60</v>
      </c>
      <c r="E61" s="35" t="s">
        <v>60</v>
      </c>
      <c r="F61" s="35" t="s">
        <v>60</v>
      </c>
      <c r="G61" s="35" t="s">
        <v>60</v>
      </c>
      <c r="H61" s="35" t="s">
        <v>60</v>
      </c>
      <c r="I61" s="62" t="s">
        <v>60</v>
      </c>
      <c r="J61" s="62" t="s">
        <v>60</v>
      </c>
      <c r="K61" s="72"/>
      <c r="L61" s="72"/>
    </row>
    <row r="62" spans="1:12" ht="15.95" customHeight="1" x14ac:dyDescent="0.2">
      <c r="A62" s="52"/>
      <c r="B62" s="71" t="s">
        <v>412</v>
      </c>
      <c r="C62" s="65" t="s">
        <v>413</v>
      </c>
      <c r="D62" s="35" t="s">
        <v>60</v>
      </c>
      <c r="E62" s="35" t="s">
        <v>60</v>
      </c>
      <c r="F62" s="35" t="s">
        <v>60</v>
      </c>
      <c r="G62" s="35" t="s">
        <v>60</v>
      </c>
      <c r="H62" s="35" t="s">
        <v>60</v>
      </c>
      <c r="I62" s="62" t="s">
        <v>60</v>
      </c>
      <c r="J62" s="62" t="s">
        <v>60</v>
      </c>
      <c r="K62" s="72"/>
      <c r="L62" s="72"/>
    </row>
    <row r="63" spans="1:12" ht="15.95" customHeight="1" x14ac:dyDescent="0.2">
      <c r="A63" s="52"/>
      <c r="B63" s="71" t="s">
        <v>414</v>
      </c>
      <c r="C63" s="65" t="s">
        <v>415</v>
      </c>
      <c r="D63" s="35" t="s">
        <v>60</v>
      </c>
      <c r="E63" s="35" t="s">
        <v>60</v>
      </c>
      <c r="F63" s="35" t="s">
        <v>60</v>
      </c>
      <c r="G63" s="35" t="s">
        <v>60</v>
      </c>
      <c r="H63" s="35" t="s">
        <v>60</v>
      </c>
      <c r="I63" s="62" t="s">
        <v>60</v>
      </c>
      <c r="J63" s="62" t="s">
        <v>60</v>
      </c>
      <c r="K63" s="72"/>
      <c r="L63" s="72"/>
    </row>
    <row r="64" spans="1:12" ht="15.95" customHeight="1" x14ac:dyDescent="0.2">
      <c r="A64" s="52"/>
      <c r="B64" s="64" t="s">
        <v>354</v>
      </c>
      <c r="C64" s="65" t="s">
        <v>416</v>
      </c>
      <c r="D64" s="35" t="s">
        <v>60</v>
      </c>
      <c r="E64" s="35" t="s">
        <v>60</v>
      </c>
      <c r="F64" s="35" t="s">
        <v>60</v>
      </c>
      <c r="G64" s="35" t="s">
        <v>60</v>
      </c>
      <c r="H64" s="35" t="s">
        <v>60</v>
      </c>
      <c r="I64" s="62" t="s">
        <v>60</v>
      </c>
      <c r="J64" s="62" t="s">
        <v>60</v>
      </c>
      <c r="K64" s="72"/>
      <c r="L64" s="72"/>
    </row>
    <row r="65" spans="1:12" ht="15.95" customHeight="1" x14ac:dyDescent="0.2">
      <c r="A65" s="52"/>
      <c r="B65" s="64" t="s">
        <v>417</v>
      </c>
      <c r="C65" s="86" t="s">
        <v>418</v>
      </c>
      <c r="D65" s="35" t="s">
        <v>60</v>
      </c>
      <c r="E65" s="35" t="s">
        <v>60</v>
      </c>
      <c r="F65" s="35" t="s">
        <v>60</v>
      </c>
      <c r="G65" s="35" t="s">
        <v>60</v>
      </c>
      <c r="H65" s="35" t="s">
        <v>60</v>
      </c>
      <c r="I65" s="62" t="s">
        <v>60</v>
      </c>
      <c r="J65" s="62" t="s">
        <v>60</v>
      </c>
      <c r="K65" s="72"/>
      <c r="L65" s="72"/>
    </row>
    <row r="66" spans="1:12" ht="32.1" customHeight="1" x14ac:dyDescent="0.2">
      <c r="A66" s="52"/>
      <c r="B66" s="61" t="s">
        <v>419</v>
      </c>
      <c r="C66" s="21" t="s">
        <v>420</v>
      </c>
      <c r="D66" s="35" t="s">
        <v>60</v>
      </c>
      <c r="E66" s="35" t="s">
        <v>60</v>
      </c>
      <c r="F66" s="35" t="s">
        <v>60</v>
      </c>
      <c r="G66" s="35" t="s">
        <v>60</v>
      </c>
      <c r="H66" s="35" t="s">
        <v>60</v>
      </c>
      <c r="I66" s="62" t="s">
        <v>60</v>
      </c>
      <c r="J66" s="62" t="s">
        <v>60</v>
      </c>
      <c r="K66" s="72"/>
      <c r="L66" s="72"/>
    </row>
  </sheetData>
  <mergeCells count="12">
    <mergeCell ref="B2:L2"/>
    <mergeCell ref="B4:B7"/>
    <mergeCell ref="C4:C7"/>
    <mergeCell ref="D4:H4"/>
    <mergeCell ref="I4:I7"/>
    <mergeCell ref="J4:J7"/>
    <mergeCell ref="K4:K7"/>
    <mergeCell ref="L4:L7"/>
    <mergeCell ref="D5:G5"/>
    <mergeCell ref="H5:H7"/>
    <mergeCell ref="D6:D7"/>
    <mergeCell ref="E6:G6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24"/>
  <sheetViews>
    <sheetView workbookViewId="0"/>
  </sheetViews>
  <sheetFormatPr defaultColWidth="10.5" defaultRowHeight="11.45" customHeight="1" x14ac:dyDescent="0.2"/>
  <cols>
    <col min="1" max="1" width="3" style="1" customWidth="1"/>
    <col min="2" max="2" width="124.83203125" style="1" customWidth="1"/>
    <col min="3" max="3" width="12" style="1" customWidth="1"/>
    <col min="4" max="6" width="18.83203125" style="1" customWidth="1"/>
    <col min="7" max="12" width="10.5" style="1" customWidth="1"/>
  </cols>
  <sheetData>
    <row r="1" spans="1:6" ht="11.1" customHeight="1" x14ac:dyDescent="0.2"/>
    <row r="2" spans="1:6" ht="15.95" customHeight="1" x14ac:dyDescent="0.2">
      <c r="B2" s="146" t="s">
        <v>421</v>
      </c>
      <c r="C2" s="146"/>
      <c r="D2" s="146"/>
      <c r="E2" s="146"/>
      <c r="F2" s="146"/>
    </row>
    <row r="3" spans="1:6" ht="11.1" customHeight="1" x14ac:dyDescent="0.2"/>
    <row r="4" spans="1:6" ht="11.1" customHeight="1" x14ac:dyDescent="0.2"/>
    <row r="5" spans="1:6" ht="107.1" customHeight="1" x14ac:dyDescent="0.2">
      <c r="A5" s="52"/>
      <c r="B5" s="137" t="s">
        <v>422</v>
      </c>
      <c r="C5" s="129" t="s">
        <v>30</v>
      </c>
      <c r="D5" s="129" t="s">
        <v>423</v>
      </c>
      <c r="E5" s="129" t="s">
        <v>301</v>
      </c>
      <c r="F5" s="129" t="s">
        <v>109</v>
      </c>
    </row>
    <row r="6" spans="1:6" ht="107.1" customHeight="1" x14ac:dyDescent="0.2">
      <c r="A6" s="52"/>
      <c r="B6" s="139"/>
      <c r="C6" s="131"/>
      <c r="D6" s="130"/>
      <c r="E6" s="131"/>
      <c r="F6" s="130"/>
    </row>
    <row r="7" spans="1:6" ht="15" customHeight="1" x14ac:dyDescent="0.2">
      <c r="A7" s="52"/>
      <c r="B7" s="87" t="s">
        <v>23</v>
      </c>
      <c r="C7" s="82" t="s">
        <v>24</v>
      </c>
      <c r="D7" s="56" t="s">
        <v>25</v>
      </c>
      <c r="E7" s="88" t="s">
        <v>39</v>
      </c>
      <c r="F7" s="88" t="s">
        <v>41</v>
      </c>
    </row>
    <row r="8" spans="1:6" ht="32.1" customHeight="1" x14ac:dyDescent="0.2">
      <c r="A8" s="52"/>
      <c r="B8" s="61" t="s">
        <v>424</v>
      </c>
      <c r="C8" s="78" t="s">
        <v>425</v>
      </c>
      <c r="D8" s="30">
        <f>IF(D18="-",0,D18)</f>
        <v>0</v>
      </c>
      <c r="E8" s="30">
        <f>IF(E9="-",0,E9) + IF(E18="-",0,E18)</f>
        <v>0</v>
      </c>
      <c r="F8" s="30">
        <f>IF(F9="-",0,F9) + IF(F18="-",0,F18)</f>
        <v>0</v>
      </c>
    </row>
    <row r="9" spans="1:6" ht="32.1" customHeight="1" x14ac:dyDescent="0.25">
      <c r="A9" s="45"/>
      <c r="B9" s="89" t="s">
        <v>426</v>
      </c>
      <c r="C9" s="78" t="s">
        <v>427</v>
      </c>
      <c r="D9" s="35" t="s">
        <v>60</v>
      </c>
      <c r="E9" s="30">
        <f>IF(E10="-",0,E10) + IF(E11="-",0,E11) + IF(E12="-",0,E12) + IF(E13="-",0,E13) + IF(E14="-",0,E14) + IF(E15="-",0,E15) + IF(E16="-",0,E16) + IF(E17="-",0,E17)</f>
        <v>0</v>
      </c>
      <c r="F9" s="30">
        <f>IF(F10="-",0,F10) + IF(F11="-",0,F11) + IF(F12="-",0,F12) + IF(F13="-",0,F13) + IF(F14="-",0,F14) + IF(F15="-",0,F15) + IF(F16="-",0,F16) + IF(F17="-",0,F17)</f>
        <v>0</v>
      </c>
    </row>
    <row r="10" spans="1:6" ht="15.95" customHeight="1" x14ac:dyDescent="0.25">
      <c r="A10" s="45"/>
      <c r="B10" s="71" t="s">
        <v>428</v>
      </c>
      <c r="C10" s="34" t="s">
        <v>429</v>
      </c>
      <c r="D10" s="35" t="s">
        <v>60</v>
      </c>
      <c r="E10" s="72"/>
      <c r="F10" s="72"/>
    </row>
    <row r="11" spans="1:6" ht="15.95" customHeight="1" x14ac:dyDescent="0.25">
      <c r="A11" s="45"/>
      <c r="B11" s="71" t="s">
        <v>430</v>
      </c>
      <c r="C11" s="34" t="s">
        <v>431</v>
      </c>
      <c r="D11" s="35" t="s">
        <v>60</v>
      </c>
      <c r="E11" s="72"/>
      <c r="F11" s="72"/>
    </row>
    <row r="12" spans="1:6" ht="15.95" customHeight="1" x14ac:dyDescent="0.25">
      <c r="A12" s="45"/>
      <c r="B12" s="71" t="s">
        <v>432</v>
      </c>
      <c r="C12" s="34" t="s">
        <v>433</v>
      </c>
      <c r="D12" s="35" t="s">
        <v>60</v>
      </c>
      <c r="E12" s="72"/>
      <c r="F12" s="72"/>
    </row>
    <row r="13" spans="1:6" ht="15.95" customHeight="1" x14ac:dyDescent="0.25">
      <c r="A13" s="45"/>
      <c r="B13" s="71" t="s">
        <v>434</v>
      </c>
      <c r="C13" s="34" t="s">
        <v>435</v>
      </c>
      <c r="D13" s="35" t="s">
        <v>60</v>
      </c>
      <c r="E13" s="72"/>
      <c r="F13" s="72"/>
    </row>
    <row r="14" spans="1:6" ht="32.1" customHeight="1" x14ac:dyDescent="0.25">
      <c r="A14" s="45"/>
      <c r="B14" s="71" t="s">
        <v>436</v>
      </c>
      <c r="C14" s="34" t="s">
        <v>437</v>
      </c>
      <c r="D14" s="35" t="s">
        <v>60</v>
      </c>
      <c r="E14" s="72"/>
      <c r="F14" s="72"/>
    </row>
    <row r="15" spans="1:6" ht="15.95" customHeight="1" x14ac:dyDescent="0.25">
      <c r="A15" s="45"/>
      <c r="B15" s="71" t="s">
        <v>438</v>
      </c>
      <c r="C15" s="34" t="s">
        <v>439</v>
      </c>
      <c r="D15" s="35" t="s">
        <v>60</v>
      </c>
      <c r="E15" s="72"/>
      <c r="F15" s="72"/>
    </row>
    <row r="16" spans="1:6" ht="15.95" customHeight="1" x14ac:dyDescent="0.25">
      <c r="A16" s="45"/>
      <c r="B16" s="71" t="s">
        <v>440</v>
      </c>
      <c r="C16" s="34" t="s">
        <v>441</v>
      </c>
      <c r="D16" s="35" t="s">
        <v>60</v>
      </c>
      <c r="E16" s="72"/>
      <c r="F16" s="72"/>
    </row>
    <row r="17" spans="1:6" ht="15.95" customHeight="1" x14ac:dyDescent="0.2">
      <c r="A17" s="49"/>
      <c r="B17" s="71" t="s">
        <v>442</v>
      </c>
      <c r="C17" s="34" t="s">
        <v>443</v>
      </c>
      <c r="D17" s="35" t="s">
        <v>60</v>
      </c>
      <c r="E17" s="72"/>
      <c r="F17" s="72"/>
    </row>
    <row r="18" spans="1:6" ht="32.1" customHeight="1" x14ac:dyDescent="0.2">
      <c r="A18" s="49"/>
      <c r="B18" s="90" t="s">
        <v>444</v>
      </c>
      <c r="C18" s="78" t="s">
        <v>445</v>
      </c>
      <c r="D18" s="30">
        <f>IF(D21="-",0,D21) + IF(D23="-",0,D23)</f>
        <v>0</v>
      </c>
      <c r="E18" s="30">
        <f>IF(E19="-",0,E19) + IF(E20="-",0,E20) + IF(E21="-",0,E21) + IF(E22="-",0,E22) + IF(E23="-",0,E23) + IF(E24="-",0,E24)</f>
        <v>0</v>
      </c>
      <c r="F18" s="30">
        <f>IF(F19="-",0,F19) + IF(F20="-",0,F20) + IF(F21="-",0,F21) + IF(F22="-",0,F22) + IF(F23="-",0,F23) + IF(F24="-",0,F24)</f>
        <v>0</v>
      </c>
    </row>
    <row r="19" spans="1:6" ht="15.95" customHeight="1" x14ac:dyDescent="0.2">
      <c r="A19" s="49"/>
      <c r="B19" s="66" t="s">
        <v>446</v>
      </c>
      <c r="C19" s="91" t="s">
        <v>447</v>
      </c>
      <c r="D19" s="35" t="s">
        <v>60</v>
      </c>
      <c r="E19" s="72"/>
      <c r="F19" s="72"/>
    </row>
    <row r="20" spans="1:6" ht="32.1" customHeight="1" x14ac:dyDescent="0.2">
      <c r="A20" s="49"/>
      <c r="B20" s="71" t="s">
        <v>448</v>
      </c>
      <c r="C20" s="34" t="s">
        <v>449</v>
      </c>
      <c r="D20" s="35" t="s">
        <v>60</v>
      </c>
      <c r="E20" s="72"/>
      <c r="F20" s="72"/>
    </row>
    <row r="21" spans="1:6" ht="15.95" customHeight="1" x14ac:dyDescent="0.2">
      <c r="A21" s="49"/>
      <c r="B21" s="69" t="s">
        <v>450</v>
      </c>
      <c r="C21" s="34" t="s">
        <v>451</v>
      </c>
      <c r="D21" s="72"/>
      <c r="E21" s="72"/>
      <c r="F21" s="72"/>
    </row>
    <row r="22" spans="1:6" ht="15.95" customHeight="1" x14ac:dyDescent="0.2">
      <c r="A22" s="49"/>
      <c r="B22" s="69" t="s">
        <v>452</v>
      </c>
      <c r="C22" s="34" t="s">
        <v>453</v>
      </c>
      <c r="D22" s="35" t="s">
        <v>60</v>
      </c>
      <c r="E22" s="72"/>
      <c r="F22" s="72"/>
    </row>
    <row r="23" spans="1:6" ht="15.95" customHeight="1" x14ac:dyDescent="0.25">
      <c r="A23" s="45"/>
      <c r="B23" s="69" t="s">
        <v>454</v>
      </c>
      <c r="C23" s="34" t="s">
        <v>455</v>
      </c>
      <c r="D23" s="72"/>
      <c r="E23" s="72"/>
      <c r="F23" s="72"/>
    </row>
    <row r="24" spans="1:6" ht="15.95" customHeight="1" x14ac:dyDescent="0.25">
      <c r="A24" s="45"/>
      <c r="B24" s="71" t="s">
        <v>456</v>
      </c>
      <c r="C24" s="34" t="s">
        <v>457</v>
      </c>
      <c r="D24" s="35" t="s">
        <v>60</v>
      </c>
      <c r="E24" s="72"/>
      <c r="F24" s="72"/>
    </row>
  </sheetData>
  <mergeCells count="6">
    <mergeCell ref="B2:F2"/>
    <mergeCell ref="B5:B6"/>
    <mergeCell ref="C5:C6"/>
    <mergeCell ref="D5:D6"/>
    <mergeCell ref="E5:E6"/>
    <mergeCell ref="F5:F6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23"/>
  <sheetViews>
    <sheetView workbookViewId="0"/>
  </sheetViews>
  <sheetFormatPr defaultColWidth="10.5" defaultRowHeight="11.45" customHeight="1" x14ac:dyDescent="0.2"/>
  <cols>
    <col min="1" max="1" width="1.5" style="1" customWidth="1"/>
    <col min="2" max="2" width="124.83203125" style="1" customWidth="1"/>
    <col min="3" max="3" width="9.83203125" style="1" customWidth="1"/>
    <col min="4" max="6" width="18.83203125" style="1" customWidth="1"/>
  </cols>
  <sheetData>
    <row r="1" spans="1:6" s="1" customFormat="1" ht="6" customHeight="1" x14ac:dyDescent="0.2"/>
    <row r="2" spans="1:6" ht="15.95" customHeight="1" x14ac:dyDescent="0.2">
      <c r="B2" s="146" t="s">
        <v>458</v>
      </c>
      <c r="C2" s="146"/>
      <c r="D2" s="146"/>
      <c r="E2" s="146"/>
      <c r="F2" s="146"/>
    </row>
    <row r="3" spans="1:6" ht="11.1" customHeight="1" x14ac:dyDescent="0.2"/>
    <row r="4" spans="1:6" ht="62.1" customHeight="1" x14ac:dyDescent="0.2">
      <c r="A4" s="52"/>
      <c r="B4" s="129" t="s">
        <v>459</v>
      </c>
      <c r="C4" s="129" t="s">
        <v>30</v>
      </c>
      <c r="D4" s="129" t="s">
        <v>460</v>
      </c>
      <c r="E4" s="132" t="s">
        <v>301</v>
      </c>
      <c r="F4" s="129" t="s">
        <v>109</v>
      </c>
    </row>
    <row r="5" spans="1:6" ht="62.1" customHeight="1" x14ac:dyDescent="0.2">
      <c r="A5" s="52"/>
      <c r="B5" s="130"/>
      <c r="C5" s="130"/>
      <c r="D5" s="130"/>
      <c r="E5" s="133"/>
      <c r="F5" s="130"/>
    </row>
    <row r="6" spans="1:6" ht="62.1" customHeight="1" x14ac:dyDescent="0.2">
      <c r="A6" s="52"/>
      <c r="B6" s="131"/>
      <c r="C6" s="130"/>
      <c r="D6" s="131"/>
      <c r="E6" s="134"/>
      <c r="F6" s="131"/>
    </row>
    <row r="7" spans="1:6" ht="15" customHeight="1" x14ac:dyDescent="0.2">
      <c r="A7" s="52"/>
      <c r="B7" s="18" t="s">
        <v>23</v>
      </c>
      <c r="C7" s="56" t="s">
        <v>24</v>
      </c>
      <c r="D7" s="56" t="s">
        <v>25</v>
      </c>
      <c r="E7" s="56" t="s">
        <v>39</v>
      </c>
      <c r="F7" s="56" t="s">
        <v>41</v>
      </c>
    </row>
    <row r="8" spans="1:6" ht="48" customHeight="1" x14ac:dyDescent="0.2">
      <c r="A8" s="52"/>
      <c r="B8" s="20" t="s">
        <v>461</v>
      </c>
      <c r="C8" s="92" t="s">
        <v>462</v>
      </c>
      <c r="D8" s="30">
        <f>IF(D9="-",0,D9) + IF(D15="-",0,D15) + IF(D20="-",0,D20)</f>
        <v>0</v>
      </c>
      <c r="E8" s="30">
        <f>IF(E9="-",0,E9) + IF(E15="-",0,E15) + IF(E20="-",0,E20)</f>
        <v>0</v>
      </c>
      <c r="F8" s="30">
        <f>IF(F9="-",0,F9) + IF(F15="-",0,F15) + IF(F20="-",0,F20)</f>
        <v>0</v>
      </c>
    </row>
    <row r="9" spans="1:6" ht="32.1" customHeight="1" x14ac:dyDescent="0.2">
      <c r="A9" s="52"/>
      <c r="B9" s="20" t="s">
        <v>463</v>
      </c>
      <c r="C9" s="92" t="s">
        <v>464</v>
      </c>
      <c r="D9" s="30">
        <f>IF(D10="-",0,D10) + IF(D12="-",0,D12) + IF(D13="-",0,D13) + IF(D14="-",0,D14)</f>
        <v>0</v>
      </c>
      <c r="E9" s="30">
        <f>IF(E10="-",0,E10) + IF(E12="-",0,E12) + IF(E13="-",0,E13) + IF(E14="-",0,E14)</f>
        <v>0</v>
      </c>
      <c r="F9" s="30">
        <f>IF(F10="-",0,F10) + IF(F12="-",0,F12) + IF(F13="-",0,F13) + IF(F14="-",0,F14)</f>
        <v>0</v>
      </c>
    </row>
    <row r="10" spans="1:6" ht="32.1" customHeight="1" x14ac:dyDescent="0.2">
      <c r="A10" s="52"/>
      <c r="B10" s="77" t="s">
        <v>465</v>
      </c>
      <c r="C10" s="93" t="s">
        <v>466</v>
      </c>
      <c r="D10" s="72"/>
      <c r="E10" s="72"/>
      <c r="F10" s="72"/>
    </row>
    <row r="11" spans="1:6" ht="32.1" customHeight="1" x14ac:dyDescent="0.2">
      <c r="A11" s="52"/>
      <c r="B11" s="94" t="s">
        <v>467</v>
      </c>
      <c r="C11" s="95" t="s">
        <v>468</v>
      </c>
      <c r="D11" s="72"/>
      <c r="E11" s="72"/>
      <c r="F11" s="72"/>
    </row>
    <row r="12" spans="1:6" ht="15.95" customHeight="1" x14ac:dyDescent="0.2">
      <c r="A12" s="52"/>
      <c r="B12" s="77" t="s">
        <v>469</v>
      </c>
      <c r="C12" s="93" t="s">
        <v>470</v>
      </c>
      <c r="D12" s="72"/>
      <c r="E12" s="72"/>
      <c r="F12" s="72"/>
    </row>
    <row r="13" spans="1:6" ht="15.95" customHeight="1" x14ac:dyDescent="0.2">
      <c r="A13" s="52"/>
      <c r="B13" s="77" t="s">
        <v>471</v>
      </c>
      <c r="C13" s="93" t="s">
        <v>472</v>
      </c>
      <c r="D13" s="72"/>
      <c r="E13" s="72"/>
      <c r="F13" s="72"/>
    </row>
    <row r="14" spans="1:6" ht="15.95" customHeight="1" x14ac:dyDescent="0.2">
      <c r="A14" s="52"/>
      <c r="B14" s="77" t="s">
        <v>473</v>
      </c>
      <c r="C14" s="93" t="s">
        <v>474</v>
      </c>
      <c r="D14" s="72"/>
      <c r="E14" s="72"/>
      <c r="F14" s="72"/>
    </row>
    <row r="15" spans="1:6" ht="32.1" customHeight="1" x14ac:dyDescent="0.2">
      <c r="A15" s="52"/>
      <c r="B15" s="20" t="s">
        <v>475</v>
      </c>
      <c r="C15" s="92" t="s">
        <v>476</v>
      </c>
      <c r="D15" s="30">
        <f>IF(D16="-",0,D16) + IF(D17="-",0,D17) + IF(D18="-",0,D18) + IF(D19="-",0,D19)</f>
        <v>0</v>
      </c>
      <c r="E15" s="30">
        <f>IF(E16="-",0,E16) + IF(E17="-",0,E17) + IF(E18="-",0,E18) + IF(E19="-",0,E19)</f>
        <v>0</v>
      </c>
      <c r="F15" s="30">
        <f>IF(F16="-",0,F16) + IF(F17="-",0,F17) + IF(F18="-",0,F18) + IF(F19="-",0,F19)</f>
        <v>0</v>
      </c>
    </row>
    <row r="16" spans="1:6" ht="15.95" customHeight="1" x14ac:dyDescent="0.2">
      <c r="A16" s="52"/>
      <c r="B16" s="77" t="s">
        <v>477</v>
      </c>
      <c r="C16" s="93" t="s">
        <v>478</v>
      </c>
      <c r="D16" s="72"/>
      <c r="E16" s="72"/>
      <c r="F16" s="72"/>
    </row>
    <row r="17" spans="1:6" ht="15.95" customHeight="1" x14ac:dyDescent="0.2">
      <c r="A17" s="52"/>
      <c r="B17" s="77" t="s">
        <v>479</v>
      </c>
      <c r="C17" s="93" t="s">
        <v>480</v>
      </c>
      <c r="D17" s="72"/>
      <c r="E17" s="72"/>
      <c r="F17" s="72"/>
    </row>
    <row r="18" spans="1:6" ht="15.95" customHeight="1" x14ac:dyDescent="0.2">
      <c r="A18" s="52"/>
      <c r="B18" s="77" t="s">
        <v>481</v>
      </c>
      <c r="C18" s="93" t="s">
        <v>482</v>
      </c>
      <c r="D18" s="72"/>
      <c r="E18" s="72"/>
      <c r="F18" s="72"/>
    </row>
    <row r="19" spans="1:6" ht="32.1" customHeight="1" x14ac:dyDescent="0.2">
      <c r="A19" s="52"/>
      <c r="B19" s="77" t="s">
        <v>483</v>
      </c>
      <c r="C19" s="93" t="s">
        <v>484</v>
      </c>
      <c r="D19" s="72"/>
      <c r="E19" s="72"/>
      <c r="F19" s="72"/>
    </row>
    <row r="20" spans="1:6" ht="15.95" customHeight="1" x14ac:dyDescent="0.2">
      <c r="A20" s="52"/>
      <c r="B20" s="20" t="s">
        <v>485</v>
      </c>
      <c r="C20" s="92" t="s">
        <v>486</v>
      </c>
      <c r="D20" s="72"/>
      <c r="E20" s="72"/>
      <c r="F20" s="72"/>
    </row>
    <row r="21" spans="1:6" ht="11.1" customHeight="1" x14ac:dyDescent="0.2">
      <c r="B21" s="96"/>
    </row>
    <row r="22" spans="1:6" ht="11.1" customHeight="1" x14ac:dyDescent="0.2"/>
    <row r="23" spans="1:6" ht="11.1" customHeight="1" x14ac:dyDescent="0.2"/>
  </sheetData>
  <mergeCells count="6">
    <mergeCell ref="B2:F2"/>
    <mergeCell ref="B4:B6"/>
    <mergeCell ref="C4:C6"/>
    <mergeCell ref="D4:D6"/>
    <mergeCell ref="E4:E6"/>
    <mergeCell ref="F4:F6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47"/>
  <sheetViews>
    <sheetView workbookViewId="0"/>
  </sheetViews>
  <sheetFormatPr defaultColWidth="10.5" defaultRowHeight="11.45" customHeight="1" x14ac:dyDescent="0.2"/>
  <cols>
    <col min="1" max="1" width="2.6640625" style="1" customWidth="1"/>
    <col min="2" max="2" width="124.83203125" style="1" customWidth="1"/>
    <col min="3" max="3" width="9.83203125" style="1" customWidth="1"/>
    <col min="4" max="6" width="18.83203125" style="1" customWidth="1"/>
  </cols>
  <sheetData>
    <row r="1" spans="1:6" s="1" customFormat="1" ht="6.95" customHeight="1" x14ac:dyDescent="0.2"/>
    <row r="2" spans="1:6" ht="15.95" customHeight="1" x14ac:dyDescent="0.2">
      <c r="B2" s="146" t="s">
        <v>487</v>
      </c>
      <c r="C2" s="146"/>
      <c r="D2" s="146"/>
      <c r="E2" s="146"/>
      <c r="F2" s="146"/>
    </row>
    <row r="3" spans="1:6" ht="11.1" customHeight="1" x14ac:dyDescent="0.2"/>
    <row r="4" spans="1:6" ht="171.95" customHeight="1" x14ac:dyDescent="0.2">
      <c r="A4" s="52"/>
      <c r="B4" s="10" t="s">
        <v>488</v>
      </c>
      <c r="C4" s="97" t="s">
        <v>30</v>
      </c>
      <c r="D4" s="10" t="s">
        <v>460</v>
      </c>
      <c r="E4" s="10" t="s">
        <v>301</v>
      </c>
      <c r="F4" s="98" t="s">
        <v>489</v>
      </c>
    </row>
    <row r="5" spans="1:6" ht="15" customHeight="1" x14ac:dyDescent="0.2">
      <c r="A5" s="52"/>
      <c r="B5" s="18" t="s">
        <v>23</v>
      </c>
      <c r="C5" s="56" t="s">
        <v>24</v>
      </c>
      <c r="D5" s="99" t="s">
        <v>25</v>
      </c>
      <c r="E5" s="99" t="s">
        <v>39</v>
      </c>
      <c r="F5" s="19" t="s">
        <v>41</v>
      </c>
    </row>
    <row r="6" spans="1:6" ht="32.1" customHeight="1" x14ac:dyDescent="0.2">
      <c r="A6" s="52"/>
      <c r="B6" s="20" t="s">
        <v>490</v>
      </c>
      <c r="C6" s="21" t="s">
        <v>491</v>
      </c>
      <c r="D6" s="30">
        <f>IF(D7="-",0,D7) + IF(D8="-",0,D8) + IF(D9="-",0,D9) + IF(D10="-",0,D10) + IF(D11="-",0,D11)</f>
        <v>0</v>
      </c>
      <c r="E6" s="30">
        <f>IF(E7="-",0,E7) + IF(E8="-",0,E8) + IF(E9="-",0,E9) + IF(E10="-",0,E10) + IF(E11="-",0,E11)</f>
        <v>0</v>
      </c>
      <c r="F6" s="30">
        <f>IF(F7="-",0,F7) + IF(F8="-",0,F8) + IF(F9="-",0,F9) + IF(F10="-",0,F10) + IF(F11="-",0,F11)</f>
        <v>0</v>
      </c>
    </row>
    <row r="7" spans="1:6" ht="15.95" customHeight="1" x14ac:dyDescent="0.2">
      <c r="A7" s="52"/>
      <c r="B7" s="33" t="s">
        <v>492</v>
      </c>
      <c r="C7" s="65" t="s">
        <v>493</v>
      </c>
      <c r="D7" s="72"/>
      <c r="E7" s="72"/>
      <c r="F7" s="72"/>
    </row>
    <row r="8" spans="1:6" ht="15.95" customHeight="1" x14ac:dyDescent="0.2">
      <c r="A8" s="52"/>
      <c r="B8" s="33" t="s">
        <v>494</v>
      </c>
      <c r="C8" s="65" t="s">
        <v>495</v>
      </c>
      <c r="D8" s="72"/>
      <c r="E8" s="72"/>
      <c r="F8" s="72"/>
    </row>
    <row r="9" spans="1:6" ht="15.95" customHeight="1" x14ac:dyDescent="0.2">
      <c r="A9" s="52"/>
      <c r="B9" s="33" t="s">
        <v>496</v>
      </c>
      <c r="C9" s="65" t="s">
        <v>497</v>
      </c>
      <c r="D9" s="72"/>
      <c r="E9" s="72"/>
      <c r="F9" s="72"/>
    </row>
    <row r="10" spans="1:6" ht="32.1" customHeight="1" x14ac:dyDescent="0.2">
      <c r="A10" s="52"/>
      <c r="B10" s="33" t="s">
        <v>498</v>
      </c>
      <c r="C10" s="65" t="s">
        <v>499</v>
      </c>
      <c r="D10" s="72"/>
      <c r="E10" s="72"/>
      <c r="F10" s="72"/>
    </row>
    <row r="11" spans="1:6" ht="15.95" customHeight="1" x14ac:dyDescent="0.2">
      <c r="A11" s="52"/>
      <c r="B11" s="33" t="s">
        <v>500</v>
      </c>
      <c r="C11" s="65" t="s">
        <v>501</v>
      </c>
      <c r="D11" s="72"/>
      <c r="E11" s="72"/>
      <c r="F11" s="72"/>
    </row>
    <row r="12" spans="1:6" ht="63" customHeight="1" x14ac:dyDescent="0.2">
      <c r="A12" s="52"/>
      <c r="B12" s="20" t="s">
        <v>502</v>
      </c>
      <c r="C12" s="21" t="s">
        <v>503</v>
      </c>
      <c r="D12" s="30">
        <f>IF(D13="-",0,D13) + IF(D14="-",0,D14) + IF(D15="-",0,D15) + IF(D16="-",0,D16) + IF(D17="-",0,D17) + IF(D18="-",0,D18) + IF(D19="-",0,D19) + IF(D20="-",0,D20) + IF(D21="-",0,D21) + IF(D22="-",0,D22) + IF(D23="-",0,D23) + IF(D24="-",0,D24) + IF(D25="-",0,D25) + IF(D26="-",0,D26)</f>
        <v>0</v>
      </c>
      <c r="E12" s="30">
        <f>IF(E13="-",0,E13) + IF(E14="-",0,E14) + IF(E15="-",0,E15) + IF(E16="-",0,E16) + IF(E17="-",0,E17) + IF(E18="-",0,E18) + IF(E19="-",0,E19) + IF(E20="-",0,E20) + IF(E21="-",0,E21) + IF(E22="-",0,E22) + IF(E23="-",0,E23) + IF(E24="-",0,E24) + IF(E25="-",0,E25) + IF(E26="-",0,E26) + IF(E27="-",0,E27)</f>
        <v>0</v>
      </c>
      <c r="F12" s="30">
        <f>IF(F13="-",0,F13) + IF(F14="-",0,F14) + IF(F15="-",0,F15) + IF(F16="-",0,F16) + IF(F17="-",0,F17) + IF(F18="-",0,F18) + IF(F19="-",0,F19) + IF(F20="-",0,F20) + IF(F21="-",0,F21) + IF(F22="-",0,F22) + IF(F23="-",0,F23) + IF(F24="-",0,F24) + IF(F25="-",0,F25) + IF(F26="-",0,F26) + IF(F27="-",0,F27)</f>
        <v>0</v>
      </c>
    </row>
    <row r="13" spans="1:6" ht="15.95" customHeight="1" x14ac:dyDescent="0.2">
      <c r="A13" s="52"/>
      <c r="B13" s="33" t="s">
        <v>504</v>
      </c>
      <c r="C13" s="34" t="s">
        <v>505</v>
      </c>
      <c r="D13" s="72"/>
      <c r="E13" s="72"/>
      <c r="F13" s="72"/>
    </row>
    <row r="14" spans="1:6" ht="15.95" customHeight="1" x14ac:dyDescent="0.2">
      <c r="A14" s="52"/>
      <c r="B14" s="33" t="s">
        <v>506</v>
      </c>
      <c r="C14" s="65" t="s">
        <v>507</v>
      </c>
      <c r="D14" s="72"/>
      <c r="E14" s="72"/>
      <c r="F14" s="72"/>
    </row>
    <row r="15" spans="1:6" ht="15.95" customHeight="1" x14ac:dyDescent="0.2">
      <c r="A15" s="52"/>
      <c r="B15" s="33" t="s">
        <v>508</v>
      </c>
      <c r="C15" s="65" t="s">
        <v>509</v>
      </c>
      <c r="D15" s="72"/>
      <c r="E15" s="72"/>
      <c r="F15" s="72"/>
    </row>
    <row r="16" spans="1:6" ht="15.95" customHeight="1" x14ac:dyDescent="0.2">
      <c r="A16" s="52"/>
      <c r="B16" s="33" t="s">
        <v>510</v>
      </c>
      <c r="C16" s="65" t="s">
        <v>511</v>
      </c>
      <c r="D16" s="72"/>
      <c r="E16" s="72"/>
      <c r="F16" s="72"/>
    </row>
    <row r="17" spans="1:6" ht="15.95" customHeight="1" x14ac:dyDescent="0.2">
      <c r="A17" s="52"/>
      <c r="B17" s="33" t="s">
        <v>512</v>
      </c>
      <c r="C17" s="65" t="s">
        <v>513</v>
      </c>
      <c r="D17" s="72"/>
      <c r="E17" s="72"/>
      <c r="F17" s="72"/>
    </row>
    <row r="18" spans="1:6" ht="32.1" customHeight="1" x14ac:dyDescent="0.2">
      <c r="A18" s="52"/>
      <c r="B18" s="33" t="s">
        <v>514</v>
      </c>
      <c r="C18" s="65" t="s">
        <v>515</v>
      </c>
      <c r="D18" s="72"/>
      <c r="E18" s="72"/>
      <c r="F18" s="72"/>
    </row>
    <row r="19" spans="1:6" ht="15.95" customHeight="1" x14ac:dyDescent="0.2">
      <c r="A19" s="52"/>
      <c r="B19" s="33" t="s">
        <v>516</v>
      </c>
      <c r="C19" s="65" t="s">
        <v>517</v>
      </c>
      <c r="D19" s="72"/>
      <c r="E19" s="72"/>
      <c r="F19" s="72"/>
    </row>
    <row r="20" spans="1:6" ht="15.95" customHeight="1" x14ac:dyDescent="0.2">
      <c r="A20" s="52"/>
      <c r="B20" s="33" t="s">
        <v>518</v>
      </c>
      <c r="C20" s="65" t="s">
        <v>519</v>
      </c>
      <c r="D20" s="72"/>
      <c r="E20" s="72"/>
      <c r="F20" s="72"/>
    </row>
    <row r="21" spans="1:6" ht="15.95" customHeight="1" x14ac:dyDescent="0.2">
      <c r="A21" s="52"/>
      <c r="B21" s="33" t="s">
        <v>520</v>
      </c>
      <c r="C21" s="46" t="s">
        <v>521</v>
      </c>
      <c r="D21" s="72"/>
      <c r="E21" s="72"/>
      <c r="F21" s="72"/>
    </row>
    <row r="22" spans="1:6" ht="15.95" customHeight="1" x14ac:dyDescent="0.2">
      <c r="A22" s="52"/>
      <c r="B22" s="33" t="s">
        <v>522</v>
      </c>
      <c r="C22" s="46" t="s">
        <v>523</v>
      </c>
      <c r="D22" s="72"/>
      <c r="E22" s="72"/>
      <c r="F22" s="72"/>
    </row>
    <row r="23" spans="1:6" ht="32.1" customHeight="1" x14ac:dyDescent="0.2">
      <c r="A23" s="52"/>
      <c r="B23" s="33" t="s">
        <v>524</v>
      </c>
      <c r="C23" s="46" t="s">
        <v>525</v>
      </c>
      <c r="D23" s="72"/>
      <c r="E23" s="72"/>
      <c r="F23" s="72"/>
    </row>
    <row r="24" spans="1:6" ht="32.1" customHeight="1" x14ac:dyDescent="0.2">
      <c r="A24" s="52"/>
      <c r="B24" s="33" t="s">
        <v>526</v>
      </c>
      <c r="C24" s="46" t="s">
        <v>527</v>
      </c>
      <c r="D24" s="72"/>
      <c r="E24" s="72"/>
      <c r="F24" s="72"/>
    </row>
    <row r="25" spans="1:6" ht="15.95" customHeight="1" x14ac:dyDescent="0.2">
      <c r="A25" s="52"/>
      <c r="B25" s="100" t="s">
        <v>528</v>
      </c>
      <c r="C25" s="46" t="s">
        <v>529</v>
      </c>
      <c r="D25" s="72"/>
      <c r="E25" s="72"/>
      <c r="F25" s="72"/>
    </row>
    <row r="26" spans="1:6" ht="15.95" customHeight="1" x14ac:dyDescent="0.2">
      <c r="A26" s="52"/>
      <c r="B26" s="100" t="s">
        <v>530</v>
      </c>
      <c r="C26" s="46" t="s">
        <v>531</v>
      </c>
      <c r="D26" s="72"/>
      <c r="E26" s="72"/>
      <c r="F26" s="72"/>
    </row>
    <row r="27" spans="1:6" ht="15.95" customHeight="1" x14ac:dyDescent="0.2">
      <c r="A27" s="52"/>
      <c r="B27" s="33" t="s">
        <v>532</v>
      </c>
      <c r="C27" s="46" t="s">
        <v>533</v>
      </c>
      <c r="D27" s="35" t="s">
        <v>60</v>
      </c>
      <c r="E27" s="72"/>
      <c r="F27" s="72"/>
    </row>
    <row r="28" spans="1:6" ht="32.1" customHeight="1" x14ac:dyDescent="0.2">
      <c r="A28" s="52"/>
      <c r="B28" s="20" t="s">
        <v>534</v>
      </c>
      <c r="C28" s="101" t="s">
        <v>535</v>
      </c>
      <c r="D28" s="72"/>
      <c r="E28" s="72"/>
      <c r="F28" s="72"/>
    </row>
    <row r="29" spans="1:6" ht="32.1" customHeight="1" x14ac:dyDescent="0.2">
      <c r="A29" s="52"/>
      <c r="B29" s="20" t="s">
        <v>536</v>
      </c>
      <c r="C29" s="78" t="s">
        <v>537</v>
      </c>
      <c r="D29" s="30">
        <f>IF(D30="-",0,D30) + IF(D31="-",0,D31) + IF(D32="-",0,D32) + IF(D33="-",0,D33)</f>
        <v>0</v>
      </c>
      <c r="E29" s="30">
        <f>IF(E30="-",0,E30) + IF(E31="-",0,E31) + IF(E32="-",0,E32) + IF(E33="-",0,E33)</f>
        <v>0</v>
      </c>
      <c r="F29" s="30">
        <f>IF(F30="-",0,F30) + IF(F31="-",0,F31) + IF(F32="-",0,F32) + IF(F33="-",0,F33)</f>
        <v>0</v>
      </c>
    </row>
    <row r="30" spans="1:6" ht="15.95" customHeight="1" x14ac:dyDescent="0.2">
      <c r="A30" s="52"/>
      <c r="B30" s="102" t="s">
        <v>538</v>
      </c>
      <c r="C30" s="34" t="s">
        <v>539</v>
      </c>
      <c r="D30" s="72"/>
      <c r="E30" s="72"/>
      <c r="F30" s="72"/>
    </row>
    <row r="31" spans="1:6" ht="15.95" customHeight="1" x14ac:dyDescent="0.2">
      <c r="A31" s="52"/>
      <c r="B31" s="102" t="s">
        <v>540</v>
      </c>
      <c r="C31" s="34" t="s">
        <v>541</v>
      </c>
      <c r="D31" s="72"/>
      <c r="E31" s="72"/>
      <c r="F31" s="72"/>
    </row>
    <row r="32" spans="1:6" ht="15.95" customHeight="1" x14ac:dyDescent="0.2">
      <c r="A32" s="52"/>
      <c r="B32" s="102" t="s">
        <v>542</v>
      </c>
      <c r="C32" s="34" t="s">
        <v>543</v>
      </c>
      <c r="D32" s="72"/>
      <c r="E32" s="72"/>
      <c r="F32" s="72"/>
    </row>
    <row r="33" spans="1:6" ht="15.95" customHeight="1" x14ac:dyDescent="0.2">
      <c r="A33" s="52"/>
      <c r="B33" s="102" t="s">
        <v>544</v>
      </c>
      <c r="C33" s="34" t="s">
        <v>545</v>
      </c>
      <c r="D33" s="72"/>
      <c r="E33" s="72"/>
      <c r="F33" s="72"/>
    </row>
    <row r="34" spans="1:6" ht="48" customHeight="1" x14ac:dyDescent="0.2">
      <c r="A34" s="52"/>
      <c r="B34" s="20" t="s">
        <v>546</v>
      </c>
      <c r="C34" s="78" t="s">
        <v>547</v>
      </c>
      <c r="D34" s="72"/>
      <c r="E34" s="35" t="s">
        <v>60</v>
      </c>
      <c r="F34" s="35" t="s">
        <v>60</v>
      </c>
    </row>
    <row r="35" spans="1:6" ht="48" customHeight="1" x14ac:dyDescent="0.2">
      <c r="A35" s="52"/>
      <c r="B35" s="20" t="s">
        <v>548</v>
      </c>
      <c r="C35" s="21" t="s">
        <v>549</v>
      </c>
      <c r="D35" s="30">
        <f>IF(D36="-",0,D36)</f>
        <v>0</v>
      </c>
      <c r="E35" s="30">
        <f>IF(E45="-",0,E45)</f>
        <v>0</v>
      </c>
      <c r="F35" s="30">
        <f>IF(F45="-",0,F45)</f>
        <v>0</v>
      </c>
    </row>
    <row r="36" spans="1:6" ht="63" customHeight="1" x14ac:dyDescent="0.2">
      <c r="A36" s="52"/>
      <c r="B36" s="102" t="s">
        <v>550</v>
      </c>
      <c r="C36" s="34" t="s">
        <v>551</v>
      </c>
      <c r="D36" s="30">
        <f>IF(D37="-",0,D37) + IF(D38="-",0,D38) + IF(D39="-",0,D39) + IF(D40="-",0,D40) + IF(D41="-",0,D41) + IF(D42="-",0,D42) + IF(D43="-",0,D43) + IF(D44="-",0,D44)</f>
        <v>0</v>
      </c>
      <c r="E36" s="35" t="s">
        <v>60</v>
      </c>
      <c r="F36" s="35" t="s">
        <v>60</v>
      </c>
    </row>
    <row r="37" spans="1:6" ht="15.95" customHeight="1" x14ac:dyDescent="0.2">
      <c r="A37" s="52"/>
      <c r="B37" s="103" t="s">
        <v>552</v>
      </c>
      <c r="C37" s="34" t="s">
        <v>553</v>
      </c>
      <c r="D37" s="72"/>
      <c r="E37" s="35" t="s">
        <v>60</v>
      </c>
      <c r="F37" s="35" t="s">
        <v>60</v>
      </c>
    </row>
    <row r="38" spans="1:6" ht="32.1" customHeight="1" x14ac:dyDescent="0.2">
      <c r="A38" s="52"/>
      <c r="B38" s="103" t="s">
        <v>554</v>
      </c>
      <c r="C38" s="34" t="s">
        <v>555</v>
      </c>
      <c r="D38" s="72"/>
      <c r="E38" s="35" t="s">
        <v>60</v>
      </c>
      <c r="F38" s="35" t="s">
        <v>60</v>
      </c>
    </row>
    <row r="39" spans="1:6" ht="15.95" customHeight="1" x14ac:dyDescent="0.2">
      <c r="A39" s="52"/>
      <c r="B39" s="103" t="s">
        <v>556</v>
      </c>
      <c r="C39" s="34" t="s">
        <v>557</v>
      </c>
      <c r="D39" s="72"/>
      <c r="E39" s="35" t="s">
        <v>60</v>
      </c>
      <c r="F39" s="35" t="s">
        <v>60</v>
      </c>
    </row>
    <row r="40" spans="1:6" ht="15.95" customHeight="1" x14ac:dyDescent="0.2">
      <c r="A40" s="52"/>
      <c r="B40" s="103" t="s">
        <v>558</v>
      </c>
      <c r="C40" s="34" t="s">
        <v>559</v>
      </c>
      <c r="D40" s="72"/>
      <c r="E40" s="35" t="s">
        <v>60</v>
      </c>
      <c r="F40" s="35" t="s">
        <v>60</v>
      </c>
    </row>
    <row r="41" spans="1:6" ht="15.95" customHeight="1" x14ac:dyDescent="0.2">
      <c r="A41" s="52"/>
      <c r="B41" s="103" t="s">
        <v>560</v>
      </c>
      <c r="C41" s="34" t="s">
        <v>561</v>
      </c>
      <c r="D41" s="72"/>
      <c r="E41" s="35" t="s">
        <v>60</v>
      </c>
      <c r="F41" s="35" t="s">
        <v>60</v>
      </c>
    </row>
    <row r="42" spans="1:6" ht="15.95" customHeight="1" x14ac:dyDescent="0.2">
      <c r="A42" s="52"/>
      <c r="B42" s="103" t="s">
        <v>562</v>
      </c>
      <c r="C42" s="34" t="s">
        <v>563</v>
      </c>
      <c r="D42" s="72"/>
      <c r="E42" s="35" t="s">
        <v>60</v>
      </c>
      <c r="F42" s="35" t="s">
        <v>60</v>
      </c>
    </row>
    <row r="43" spans="1:6" ht="15.95" customHeight="1" x14ac:dyDescent="0.2">
      <c r="A43" s="52"/>
      <c r="B43" s="103" t="s">
        <v>564</v>
      </c>
      <c r="C43" s="34" t="s">
        <v>565</v>
      </c>
      <c r="D43" s="72"/>
      <c r="E43" s="35" t="s">
        <v>60</v>
      </c>
      <c r="F43" s="35" t="s">
        <v>60</v>
      </c>
    </row>
    <row r="44" spans="1:6" ht="15.95" customHeight="1" x14ac:dyDescent="0.2">
      <c r="A44" s="52"/>
      <c r="B44" s="103" t="s">
        <v>566</v>
      </c>
      <c r="C44" s="34" t="s">
        <v>567</v>
      </c>
      <c r="D44" s="72"/>
      <c r="E44" s="35" t="s">
        <v>60</v>
      </c>
      <c r="F44" s="35" t="s">
        <v>60</v>
      </c>
    </row>
    <row r="45" spans="1:6" ht="32.1" customHeight="1" x14ac:dyDescent="0.2">
      <c r="A45" s="52"/>
      <c r="B45" s="102" t="s">
        <v>568</v>
      </c>
      <c r="C45" s="34" t="s">
        <v>569</v>
      </c>
      <c r="D45" s="35" t="s">
        <v>60</v>
      </c>
      <c r="E45" s="72"/>
      <c r="F45" s="72"/>
    </row>
    <row r="46" spans="1:6" ht="15.95" customHeight="1" x14ac:dyDescent="0.2">
      <c r="A46" s="52"/>
      <c r="B46" s="103" t="s">
        <v>570</v>
      </c>
      <c r="C46" s="34" t="s">
        <v>571</v>
      </c>
      <c r="D46" s="35" t="s">
        <v>60</v>
      </c>
      <c r="E46" s="72"/>
      <c r="F46" s="72"/>
    </row>
    <row r="47" spans="1:6" ht="15" customHeight="1" x14ac:dyDescent="0.2">
      <c r="B47" s="149" t="s">
        <v>572</v>
      </c>
      <c r="C47" s="149"/>
      <c r="D47" s="149"/>
      <c r="E47" s="149"/>
      <c r="F47" s="149"/>
    </row>
  </sheetData>
  <mergeCells count="2">
    <mergeCell ref="B2:F2"/>
    <mergeCell ref="B47:F47"/>
  </mergeCells>
  <pageMargins left="0.39370078740157483" right="0.39370078740157483" top="0.39370078740157483" bottom="0.39370078740157483" header="0" footer="0"/>
  <pageSetup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44"/>
  <sheetViews>
    <sheetView workbookViewId="0"/>
  </sheetViews>
  <sheetFormatPr defaultColWidth="10.5" defaultRowHeight="11.45" customHeight="1" x14ac:dyDescent="0.2"/>
  <cols>
    <col min="1" max="1" width="2.6640625" style="1" customWidth="1"/>
    <col min="2" max="2" width="124.83203125" style="1" customWidth="1"/>
    <col min="3" max="3" width="9.83203125" style="1" customWidth="1"/>
    <col min="4" max="6" width="19.1640625" style="1" customWidth="1"/>
  </cols>
  <sheetData>
    <row r="1" spans="1:6" s="1" customFormat="1" ht="11.1" customHeight="1" x14ac:dyDescent="0.2"/>
    <row r="2" spans="1:6" ht="15.95" customHeight="1" x14ac:dyDescent="0.2">
      <c r="B2" s="146" t="s">
        <v>573</v>
      </c>
      <c r="C2" s="146"/>
      <c r="D2" s="146"/>
      <c r="E2" s="146"/>
      <c r="F2" s="146"/>
    </row>
    <row r="3" spans="1:6" ht="11.1" customHeight="1" x14ac:dyDescent="0.2"/>
    <row r="4" spans="1:6" ht="171.95" customHeight="1" x14ac:dyDescent="0.2">
      <c r="A4" s="52"/>
      <c r="B4" s="10" t="s">
        <v>574</v>
      </c>
      <c r="C4" s="10" t="s">
        <v>30</v>
      </c>
      <c r="D4" s="10" t="s">
        <v>460</v>
      </c>
      <c r="E4" s="10" t="s">
        <v>301</v>
      </c>
      <c r="F4" s="10" t="s">
        <v>575</v>
      </c>
    </row>
    <row r="5" spans="1:6" ht="15" customHeight="1" x14ac:dyDescent="0.2">
      <c r="A5" s="52"/>
      <c r="B5" s="18" t="s">
        <v>23</v>
      </c>
      <c r="C5" s="87" t="s">
        <v>24</v>
      </c>
      <c r="D5" s="19" t="s">
        <v>25</v>
      </c>
      <c r="E5" s="19" t="s">
        <v>39</v>
      </c>
      <c r="F5" s="19" t="s">
        <v>41</v>
      </c>
    </row>
    <row r="6" spans="1:6" ht="48" customHeight="1" x14ac:dyDescent="0.2">
      <c r="A6" s="52"/>
      <c r="B6" s="20" t="s">
        <v>576</v>
      </c>
      <c r="C6" s="21" t="s">
        <v>577</v>
      </c>
      <c r="D6" s="30">
        <f>IF(D7="-",0,D7) + IF(D8="-",0,D8) + IF(D9="-",0,D9)</f>
        <v>0</v>
      </c>
      <c r="E6" s="30">
        <f>IF(E7="-",0,E7) + IF(E8="-",0,E8) + IF(E9="-",0,E9)</f>
        <v>0</v>
      </c>
      <c r="F6" s="30">
        <f>IF(F7="-",0,F7) + IF(F8="-",0,F8) + IF(F9="-",0,F9)</f>
        <v>0</v>
      </c>
    </row>
    <row r="7" spans="1:6" ht="32.1" customHeight="1" x14ac:dyDescent="0.2">
      <c r="A7" s="52"/>
      <c r="B7" s="104" t="s">
        <v>578</v>
      </c>
      <c r="C7" s="34" t="s">
        <v>579</v>
      </c>
      <c r="D7" s="72"/>
      <c r="E7" s="72"/>
      <c r="F7" s="72"/>
    </row>
    <row r="8" spans="1:6" ht="15.95" customHeight="1" x14ac:dyDescent="0.2">
      <c r="A8" s="52"/>
      <c r="B8" s="104" t="s">
        <v>580</v>
      </c>
      <c r="C8" s="34" t="s">
        <v>581</v>
      </c>
      <c r="D8" s="72"/>
      <c r="E8" s="67">
        <v>0</v>
      </c>
      <c r="F8" s="67">
        <v>0</v>
      </c>
    </row>
    <row r="9" spans="1:6" ht="15.95" customHeight="1" x14ac:dyDescent="0.2">
      <c r="A9" s="52"/>
      <c r="B9" s="104" t="s">
        <v>582</v>
      </c>
      <c r="C9" s="34" t="s">
        <v>583</v>
      </c>
      <c r="D9" s="72"/>
      <c r="E9" s="72"/>
      <c r="F9" s="72"/>
    </row>
    <row r="10" spans="1:6" ht="15.95" customHeight="1" x14ac:dyDescent="0.2">
      <c r="A10" s="52"/>
      <c r="B10" s="20" t="s">
        <v>584</v>
      </c>
      <c r="C10" s="21" t="s">
        <v>585</v>
      </c>
      <c r="D10" s="72"/>
      <c r="E10" s="67">
        <v>0</v>
      </c>
      <c r="F10" s="67">
        <v>0</v>
      </c>
    </row>
    <row r="11" spans="1:6" ht="32.1" customHeight="1" x14ac:dyDescent="0.2">
      <c r="A11" s="52"/>
      <c r="B11" s="20" t="s">
        <v>586</v>
      </c>
      <c r="C11" s="21" t="s">
        <v>587</v>
      </c>
      <c r="D11" s="30">
        <f>IF(D12="-",0,D12) + IF(D13="-",0,D13)</f>
        <v>0</v>
      </c>
      <c r="E11" s="35" t="s">
        <v>60</v>
      </c>
      <c r="F11" s="35" t="s">
        <v>60</v>
      </c>
    </row>
    <row r="12" spans="1:6" ht="15.95" customHeight="1" x14ac:dyDescent="0.2">
      <c r="A12" s="52"/>
      <c r="B12" s="77" t="s">
        <v>588</v>
      </c>
      <c r="C12" s="34" t="s">
        <v>589</v>
      </c>
      <c r="D12" s="72"/>
      <c r="E12" s="35" t="s">
        <v>60</v>
      </c>
      <c r="F12" s="35" t="s">
        <v>60</v>
      </c>
    </row>
    <row r="13" spans="1:6" ht="15.95" customHeight="1" x14ac:dyDescent="0.2">
      <c r="A13" s="52"/>
      <c r="B13" s="77" t="s">
        <v>590</v>
      </c>
      <c r="C13" s="34" t="s">
        <v>591</v>
      </c>
      <c r="D13" s="72"/>
      <c r="E13" s="35" t="s">
        <v>60</v>
      </c>
      <c r="F13" s="35" t="s">
        <v>60</v>
      </c>
    </row>
    <row r="14" spans="1:6" ht="32.1" customHeight="1" x14ac:dyDescent="0.2">
      <c r="A14" s="52"/>
      <c r="B14" s="20" t="s">
        <v>592</v>
      </c>
      <c r="C14" s="21" t="s">
        <v>593</v>
      </c>
      <c r="D14" s="30">
        <f>IF(D15="-",0,D15) + IF(D16="-",0,D16) + IF(D17="-",0,D17) + IF(D18="-",0,D18)</f>
        <v>0</v>
      </c>
      <c r="E14" s="30">
        <f>IF(E15="-",0,E15) + IF(E16="-",0,E16) + IF(E17="-",0,E17) + IF(E18="-",0,E18)</f>
        <v>0</v>
      </c>
      <c r="F14" s="30">
        <f>IF(F15="-",0,F15) + IF(F16="-",0,F16) + IF(F17="-",0,F17) + IF(F18="-",0,F18)</f>
        <v>0</v>
      </c>
    </row>
    <row r="15" spans="1:6" ht="15.95" customHeight="1" x14ac:dyDescent="0.2">
      <c r="A15" s="52"/>
      <c r="B15" s="77" t="s">
        <v>594</v>
      </c>
      <c r="C15" s="65" t="s">
        <v>595</v>
      </c>
      <c r="D15" s="72"/>
      <c r="E15" s="72"/>
      <c r="F15" s="72"/>
    </row>
    <row r="16" spans="1:6" ht="15.95" customHeight="1" x14ac:dyDescent="0.2">
      <c r="A16" s="52"/>
      <c r="B16" s="77" t="s">
        <v>596</v>
      </c>
      <c r="C16" s="65" t="s">
        <v>597</v>
      </c>
      <c r="D16" s="72"/>
      <c r="E16" s="72"/>
      <c r="F16" s="72"/>
    </row>
    <row r="17" spans="1:6" ht="32.1" customHeight="1" x14ac:dyDescent="0.2">
      <c r="A17" s="52"/>
      <c r="B17" s="77" t="s">
        <v>598</v>
      </c>
      <c r="C17" s="65" t="s">
        <v>599</v>
      </c>
      <c r="D17" s="72"/>
      <c r="E17" s="72"/>
      <c r="F17" s="72"/>
    </row>
    <row r="18" spans="1:6" ht="15.95" customHeight="1" x14ac:dyDescent="0.2">
      <c r="A18" s="52"/>
      <c r="B18" s="77" t="s">
        <v>600</v>
      </c>
      <c r="C18" s="65" t="s">
        <v>601</v>
      </c>
      <c r="D18" s="72"/>
      <c r="E18" s="72"/>
      <c r="F18" s="72"/>
    </row>
    <row r="19" spans="1:6" ht="32.1" customHeight="1" x14ac:dyDescent="0.2">
      <c r="A19" s="52"/>
      <c r="B19" s="20" t="s">
        <v>602</v>
      </c>
      <c r="C19" s="21" t="s">
        <v>603</v>
      </c>
      <c r="D19" s="35" t="s">
        <v>60</v>
      </c>
      <c r="E19" s="30">
        <f>IF(E20="-",0,E20) + IF(E21="-",0,E21) + IF(E22="-",0,E22)</f>
        <v>0</v>
      </c>
      <c r="F19" s="30">
        <f>IF(F20="-",0,F20) + IF(F21="-",0,F21) + IF(F22="-",0,F22)</f>
        <v>0</v>
      </c>
    </row>
    <row r="20" spans="1:6" ht="15.95" customHeight="1" x14ac:dyDescent="0.2">
      <c r="A20" s="52"/>
      <c r="B20" s="77" t="s">
        <v>604</v>
      </c>
      <c r="C20" s="65" t="s">
        <v>605</v>
      </c>
      <c r="D20" s="35" t="s">
        <v>60</v>
      </c>
      <c r="E20" s="72"/>
      <c r="F20" s="72"/>
    </row>
    <row r="21" spans="1:6" ht="32.1" customHeight="1" x14ac:dyDescent="0.2">
      <c r="A21" s="52"/>
      <c r="B21" s="77" t="s">
        <v>606</v>
      </c>
      <c r="C21" s="65" t="s">
        <v>607</v>
      </c>
      <c r="D21" s="35" t="s">
        <v>60</v>
      </c>
      <c r="E21" s="72"/>
      <c r="F21" s="72"/>
    </row>
    <row r="22" spans="1:6" ht="32.1" customHeight="1" x14ac:dyDescent="0.2">
      <c r="A22" s="52"/>
      <c r="B22" s="77" t="s">
        <v>608</v>
      </c>
      <c r="C22" s="65" t="s">
        <v>609</v>
      </c>
      <c r="D22" s="35" t="s">
        <v>60</v>
      </c>
      <c r="E22" s="30">
        <f>IF(E23="-",0,E23) + IF(E24="-",0,E24) + IF(E25="-",0,E25) + IF(E26="-",0,E26) + IF(E27="-",0,E27) + IF(E28="-",0,E28)</f>
        <v>0</v>
      </c>
      <c r="F22" s="30">
        <f>IF(F23="-",0,F23) + IF(F24="-",0,F24) + IF(F25="-",0,F25) + IF(F26="-",0,F26) + IF(F27="-",0,F27) + IF(F28="-",0,F28)</f>
        <v>0</v>
      </c>
    </row>
    <row r="23" spans="1:6" ht="32.1" customHeight="1" x14ac:dyDescent="0.2">
      <c r="A23" s="52"/>
      <c r="B23" s="71" t="s">
        <v>610</v>
      </c>
      <c r="C23" s="65" t="s">
        <v>611</v>
      </c>
      <c r="D23" s="35" t="s">
        <v>60</v>
      </c>
      <c r="E23" s="72"/>
      <c r="F23" s="72"/>
    </row>
    <row r="24" spans="1:6" ht="15.95" customHeight="1" x14ac:dyDescent="0.2">
      <c r="A24" s="52"/>
      <c r="B24" s="66" t="s">
        <v>612</v>
      </c>
      <c r="C24" s="65" t="s">
        <v>613</v>
      </c>
      <c r="D24" s="35" t="s">
        <v>60</v>
      </c>
      <c r="E24" s="72"/>
      <c r="F24" s="72"/>
    </row>
    <row r="25" spans="1:6" ht="32.1" customHeight="1" x14ac:dyDescent="0.2">
      <c r="A25" s="52"/>
      <c r="B25" s="105" t="s">
        <v>614</v>
      </c>
      <c r="C25" s="65" t="s">
        <v>615</v>
      </c>
      <c r="D25" s="35" t="s">
        <v>60</v>
      </c>
      <c r="E25" s="72"/>
      <c r="F25" s="72"/>
    </row>
    <row r="26" spans="1:6" ht="15.95" customHeight="1" x14ac:dyDescent="0.2">
      <c r="A26" s="52"/>
      <c r="B26" s="66" t="s">
        <v>616</v>
      </c>
      <c r="C26" s="65" t="s">
        <v>617</v>
      </c>
      <c r="D26" s="35" t="s">
        <v>60</v>
      </c>
      <c r="E26" s="72"/>
      <c r="F26" s="72"/>
    </row>
    <row r="27" spans="1:6" ht="15.95" customHeight="1" x14ac:dyDescent="0.2">
      <c r="A27" s="106"/>
      <c r="B27" s="66" t="s">
        <v>618</v>
      </c>
      <c r="C27" s="65" t="s">
        <v>619</v>
      </c>
      <c r="D27" s="35" t="s">
        <v>60</v>
      </c>
      <c r="E27" s="72"/>
      <c r="F27" s="72"/>
    </row>
    <row r="28" spans="1:6" ht="15.95" customHeight="1" x14ac:dyDescent="0.2">
      <c r="A28" s="106"/>
      <c r="B28" s="66" t="s">
        <v>180</v>
      </c>
      <c r="C28" s="65" t="s">
        <v>620</v>
      </c>
      <c r="D28" s="35" t="s">
        <v>60</v>
      </c>
      <c r="E28" s="72"/>
      <c r="F28" s="72"/>
    </row>
    <row r="29" spans="1:6" ht="63" customHeight="1" x14ac:dyDescent="0.2">
      <c r="A29" s="106"/>
      <c r="B29" s="20" t="s">
        <v>621</v>
      </c>
      <c r="C29" s="78" t="s">
        <v>622</v>
      </c>
      <c r="D29" s="72"/>
      <c r="E29" s="35" t="s">
        <v>60</v>
      </c>
      <c r="F29" s="35" t="s">
        <v>60</v>
      </c>
    </row>
    <row r="30" spans="1:6" ht="32.1" customHeight="1" x14ac:dyDescent="0.2">
      <c r="A30" s="106"/>
      <c r="B30" s="20" t="s">
        <v>623</v>
      </c>
      <c r="C30" s="78" t="s">
        <v>624</v>
      </c>
      <c r="D30" s="30">
        <f>IF(D31="-",0,D31) + IF(D32="-",0,D32) + IF(D33="-",0,D33)</f>
        <v>0</v>
      </c>
      <c r="E30" s="35" t="s">
        <v>60</v>
      </c>
      <c r="F30" s="35" t="s">
        <v>60</v>
      </c>
    </row>
    <row r="31" spans="1:6" ht="32.1" customHeight="1" x14ac:dyDescent="0.2">
      <c r="A31" s="106"/>
      <c r="B31" s="77" t="s">
        <v>625</v>
      </c>
      <c r="C31" s="34" t="s">
        <v>626</v>
      </c>
      <c r="D31" s="72"/>
      <c r="E31" s="35" t="s">
        <v>60</v>
      </c>
      <c r="F31" s="35" t="s">
        <v>60</v>
      </c>
    </row>
    <row r="32" spans="1:6" ht="15.95" customHeight="1" x14ac:dyDescent="0.2">
      <c r="A32" s="106"/>
      <c r="B32" s="77" t="s">
        <v>627</v>
      </c>
      <c r="C32" s="34" t="s">
        <v>628</v>
      </c>
      <c r="D32" s="67">
        <v>0</v>
      </c>
      <c r="E32" s="35" t="s">
        <v>60</v>
      </c>
      <c r="F32" s="35" t="s">
        <v>60</v>
      </c>
    </row>
    <row r="33" spans="1:6" ht="32.1" customHeight="1" x14ac:dyDescent="0.2">
      <c r="A33" s="106"/>
      <c r="B33" s="77" t="s">
        <v>629</v>
      </c>
      <c r="C33" s="34" t="s">
        <v>630</v>
      </c>
      <c r="D33" s="72"/>
      <c r="E33" s="35" t="s">
        <v>60</v>
      </c>
      <c r="F33" s="35" t="s">
        <v>60</v>
      </c>
    </row>
    <row r="34" spans="1:6" ht="32.1" customHeight="1" x14ac:dyDescent="0.2">
      <c r="A34" s="106"/>
      <c r="B34" s="20" t="s">
        <v>631</v>
      </c>
      <c r="C34" s="101" t="s">
        <v>632</v>
      </c>
      <c r="D34" s="72"/>
      <c r="E34" s="72"/>
      <c r="F34" s="35" t="s">
        <v>60</v>
      </c>
    </row>
    <row r="35" spans="1:6" ht="32.1" customHeight="1" x14ac:dyDescent="0.2">
      <c r="A35" s="106"/>
      <c r="B35" s="107" t="s">
        <v>633</v>
      </c>
      <c r="C35" s="34" t="s">
        <v>634</v>
      </c>
      <c r="D35" s="72"/>
      <c r="E35" s="72"/>
      <c r="F35" s="72"/>
    </row>
    <row r="36" spans="1:6" ht="15.95" customHeight="1" x14ac:dyDescent="0.2"/>
    <row r="37" spans="1:6" ht="15.95" customHeight="1" x14ac:dyDescent="0.25">
      <c r="B37" s="108" t="s">
        <v>635</v>
      </c>
      <c r="C37" s="109"/>
      <c r="E37" s="150"/>
      <c r="F37" s="150"/>
    </row>
    <row r="38" spans="1:6" ht="15.95" customHeight="1" x14ac:dyDescent="0.25">
      <c r="C38" s="110" t="s">
        <v>636</v>
      </c>
      <c r="E38" s="151" t="s">
        <v>637</v>
      </c>
      <c r="F38" s="151"/>
    </row>
    <row r="39" spans="1:6" ht="15.95" customHeight="1" x14ac:dyDescent="0.2"/>
    <row r="40" spans="1:6" ht="15.95" customHeight="1" x14ac:dyDescent="0.25">
      <c r="B40" s="108" t="s">
        <v>638</v>
      </c>
      <c r="C40" s="111"/>
      <c r="E40" s="150"/>
      <c r="F40" s="150"/>
    </row>
    <row r="41" spans="1:6" ht="15.95" customHeight="1" x14ac:dyDescent="0.25">
      <c r="B41" s="108" t="s">
        <v>639</v>
      </c>
      <c r="C41" s="112" t="s">
        <v>636</v>
      </c>
      <c r="E41" s="151" t="s">
        <v>637</v>
      </c>
      <c r="F41" s="151"/>
    </row>
    <row r="42" spans="1:6" ht="15.95" customHeight="1" x14ac:dyDescent="0.2"/>
    <row r="43" spans="1:6" ht="15.95" customHeight="1" x14ac:dyDescent="0.2">
      <c r="B43" s="113" t="s">
        <v>640</v>
      </c>
    </row>
    <row r="44" spans="1:6" ht="15.95" customHeight="1" x14ac:dyDescent="0.2"/>
  </sheetData>
  <mergeCells count="5">
    <mergeCell ref="B2:F2"/>
    <mergeCell ref="E37:F37"/>
    <mergeCell ref="E38:F38"/>
    <mergeCell ref="E40:F40"/>
    <mergeCell ref="E41:F41"/>
  </mergeCell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10-1</vt:lpstr>
      <vt:lpstr>Раздел 10-2</vt:lpstr>
      <vt:lpstr>Раздел 10-3</vt:lpstr>
      <vt:lpstr>Раздел 10-4</vt:lpstr>
      <vt:lpstr>Раздел 10-5</vt:lpstr>
      <vt:lpstr>Раздел 10-6</vt:lpstr>
      <vt:lpstr>Раздел 10-7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</dc:creator>
  <cp:lastModifiedBy>Denisova</cp:lastModifiedBy>
  <dcterms:created xsi:type="dcterms:W3CDTF">2024-02-02T10:18:17Z</dcterms:created>
  <dcterms:modified xsi:type="dcterms:W3CDTF">2024-02-02T10:18:17Z</dcterms:modified>
</cp:coreProperties>
</file>